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0" documentId="13_ncr:1_{81B971B4-7533-4A8F-A486-0C9FCFD01CFF}" xr6:coauthVersionLast="47" xr6:coauthVersionMax="47" xr10:uidLastSave="{00000000-0000-0000-0000-000000000000}"/>
  <bookViews>
    <workbookView xWindow="-120" yWindow="-120" windowWidth="29040" windowHeight="1764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PCIR!$B$2:$F$79</definedName>
    <definedName name="_xlnm.Print_Area" localSheetId="1">PCR!$B$2:$F$113</definedName>
    <definedName name="_xlnm.Print_Titles" localSheetId="0">PCIR!$1:$6</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3" i="11"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<sst xmlns="http://schemas.openxmlformats.org/spreadsheetml/2006/main" count="490" uniqueCount="253">
  <si>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</si>
  <si>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</si>
  <si>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</si>
  <si>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</si>
  <si>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</si>
  <si>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</si>
  <si>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</si>
  <si>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</si>
  <si>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</si>
  <si>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</si>
  <si>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</si>
  <si>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</si>
  <si>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</si>
  <si>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</si>
  <si>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</si>
  <si>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</si>
  <si>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</si>
  <si>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</si>
  <si>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</si>
  <si>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</si>
  <si>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</si>
  <si>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</si>
  <si>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</si>
  <si>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</si>
  <si>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</si>
  <si>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</si>
  <si>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</si>
  <si>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</si>
  <si>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</si>
  <si>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</si>
  <si>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</si>
  <si>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</si>
  <si>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</si>
  <si>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</si>
  <si>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</si>
  <si>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</si>
  <si>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</si>
  <si>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</si>
  <si>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</si>
  <si>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</si>
  <si>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</si>
  <si>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</si>
  <si>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</si>
  <si>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</si>
  <si>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</si>
  <si>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</si>
  <si>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</si>
  <si>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</si>
  <si>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</si>
  <si>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</si>
  <si>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</si>
  <si>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</si>
  <si>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</si>
  <si>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</si>
  <si>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</si>
  <si>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</si>
  <si>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</si>
  <si>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</si>
  <si>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</si>
  <si>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</si>
  <si>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</si>
  <si>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</si>
  <si>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</si>
  <si>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</si>
  <si>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</si>
  <si>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</si>
  <si>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</si>
  <si>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</si>
  <si>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</si>
  <si>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</si>
  <si>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</si>
  <si>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</si>
  <si>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</si>
  <si>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</si>
  <si>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</si>
  <si>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</si>
  <si>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</si>
  <si>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</si>
  <si>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</si>
  <si>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</si>
  <si>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</si>
  <si>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</si>
  <si>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</si>
  <si>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</si>
  <si>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</si>
  <si>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</si>
  <si>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</si>
  <si>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</si>
  <si>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</si>
  <si>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</si>
  <si>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</si>
  <si>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</si>
  <si>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</si>
  <si>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</si>
  <si>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</si>
  <si>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</si>
  <si>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</si>
  <si>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</si>
  <si>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</si>
  <si>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</si>
  <si>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</si>
  <si>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</si>
  <si>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</si>
  <si>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</si>
  <si>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</si>
  <si>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</si>
  <si>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</si>
  <si>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</si>
  <si>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</si>
  <si>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</si>
  <si>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</si>
  <si>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</si>
  <si>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</si>
  <si>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</si>
  <si>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</si>
  <si>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</si>
  <si>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</si>
  <si>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</si>
  <si>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</si>
  <si>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</si>
  <si>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</si>
  <si>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</si>
  <si>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</si>
  <si>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</si>
  <si>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</si>
  <si>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</si>
  <si>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</si>
  <si>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</si>
  <si>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</si>
  <si>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</si>
  <si>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</si>
  <si>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</si>
  <si>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</si>
  <si>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</si>
  <si>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</si>
  <si>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</si>
  <si>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</si>
  <si>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</si>
  <si>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</si>
  <si>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</si>
  <si>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</si>
  <si>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</si>
  <si>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</si>
  <si>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</si>
  <si>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</si>
  <si>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</si>
  <si>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</si>
  <si>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</si>
  <si>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</si>
  <si>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</si>
  <si>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</si>
  <si>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</si>
  <si>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</si>
  <si>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</si>
  <si>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</si>
  <si>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</si>
  <si>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</si>
  <si>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</si>
  <si>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</si>
  <si>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</si>
  <si>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</si>
  <si>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</si>
  <si>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</si>
  <si>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</si>
  <si>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</si>
  <si>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</si>
  <si>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</si>
  <si>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</si>
  <si>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</si>
  <si>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</si>
  <si>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</si>
  <si>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</si>
  <si>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</si>
  <si>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</si>
  <si>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</si>
  <si>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</si>
  <si>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</si>
  <si>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</si>
  <si>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</si>
  <si>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</si>
  <si>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</si>
  <si>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</si>
  <si>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</si>
  <si>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</si>
  <si>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</si>
  <si>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</si>
  <si>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</si>
  <si>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</si>
  <si>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</si>
  <si>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</si>
  <si>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</si>
  <si>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</si>
  <si>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</si>
  <si>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</si>
  <si>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</si>
  <si>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</si>
  <si>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</si>
  <si>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</si>
  <si>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</si>
  <si>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</si>
  <si>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</si>
  <si>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</si>
  <si>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</si>
  <si>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</si>
  <si>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</si>
  <si>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</si>
  <si>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</si>
  <si>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</si>
  <si>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</si>
  <si>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</si>
  <si>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</si>
  <si>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</si>
  <si>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</si>
  <si>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</si>
  <si>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</si>
  <si>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</si>
  <si>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</si>
  <si>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</si>
  <si>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</si>
  <si>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</si>
  <si>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</si>
  <si>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</si>
  <si>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</si>
  <si>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</si>
  <si>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</si>
  <si>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</si>
  <si>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</si>
  <si>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</si>
  <si>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</si>
  <si>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</si>
  <si>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</si>
  <si>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</si>
  <si>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</si>
  <si>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</si>
  <si>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</si>
  <si>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</si>
  <si>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</si>
  <si>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</si>
  <si>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</si>
  <si>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</si>
  <si>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</si>
  <si>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</si>
  <si>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</si>
  <si>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</si>
  <si>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</si>
  <si>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</si>
  <si>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Lakeland Power Distribution Ltd.</t>
  </si>
  <si>
    <t>Engineering</t>
  </si>
  <si>
    <t>196 Taylor Road</t>
  </si>
  <si>
    <t>Bracebridge, P1L 1Y4</t>
  </si>
  <si>
    <t>705-645-2670</t>
  </si>
  <si>
    <t>engineering@lakelandpower.on.ca</t>
  </si>
  <si>
    <t>705-645-4667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</si>
</sst>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8"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
      <sz val="10"/>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17"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ineering@lakelandpower.on.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87"/>
  <sheetViews>
    <sheetView tabSelected="1" zoomScaleNormal="100" workbookViewId="0"/>
  </sheetViews>
  <sheetFormatPr defaultColWidth="9" defaultRowHeight="20.100000000000001" customHeight="1" x14ac:dyDescent="0.2"/>
  <cols>
    <col min="1" max="1" width="3.375" style="3" customWidth="1"/>
    <col min="2" max="2" width="6.125" style="1" customWidth="1"/>
    <col min="3" max="3" width="42.25" style="3" customWidth="1"/>
    <col min="4" max="4" width="9" style="1"/>
    <col min="5" max="5" width="36.875" style="1" customWidth="1"/>
    <col min="6" max="6" width="28.125" style="3" customWidth="1"/>
    <col min="7" max="7" width="3.75" style="3" customWidth="1"/>
    <col min="8" max="8" width="12.625" style="3" customWidth="1"/>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4" t="s">
        <v>7</v>
      </c>
      <c r="C2" s="5"/>
      <c r="D2" s="6"/>
      <c r="E2" s="6"/>
      <c r="F2" s="50" t="str">
        <f>IF(ISBLANK(E12),"",CONCATENATE("Distributor: ",E12))</f>
        <v>Distributor: Lakeland Power Distribution Ltd.</v>
      </c>
      <c r="G2" s="103"/>
    </row>
    <row r="3" spans="1:8" ht="20.100000000000001" customHeight="1" x14ac:dyDescent="0.2">
      <c r="A3" s="103"/>
      <c r="B3" s="7" t="s">
        <v>43</v>
      </c>
      <c r="C3" s="8"/>
      <c r="D3" s="9"/>
      <c r="E3" s="9"/>
      <c r="F3" s="48" t="str">
        <f>IF(ISBLANK(E22),"",CONCATENATE("Project Name: ",E22))</f>
        <v/>
      </c>
      <c r="G3" s="103"/>
    </row>
    <row r="4" spans="1:8" ht="15" customHeight="1" x14ac:dyDescent="0.2">
      <c r="A4" s="103"/>
      <c r="B4" s="42" t="s">
        <v>217</v>
      </c>
      <c r="C4" s="43"/>
      <c r="D4" s="44"/>
      <c r="E4" s="44"/>
      <c r="F4" s="43"/>
      <c r="G4" s="103"/>
    </row>
    <row r="5" spans="1:8" ht="15" customHeight="1" x14ac:dyDescent="0.2">
      <c r="A5" s="103"/>
      <c r="B5" s="42" t="s">
        <v>218</v>
      </c>
      <c r="C5" s="43"/>
      <c r="D5" s="44"/>
      <c r="E5" s="44"/>
      <c r="F5" s="43"/>
      <c r="G5" s="103"/>
    </row>
    <row r="6" spans="1:8" ht="20.100000000000001" customHeight="1" x14ac:dyDescent="0.2">
      <c r="A6" s="100"/>
      <c r="B6" s="104"/>
      <c r="C6" s="100"/>
      <c r="D6" s="100"/>
      <c r="E6" s="100"/>
      <c r="F6" s="100"/>
      <c r="G6" s="100"/>
    </row>
    <row r="7" spans="1:8" ht="20.100000000000001" customHeight="1" x14ac:dyDescent="0.2">
      <c r="A7" s="103"/>
      <c r="B7" s="39" t="s">
        <v>152</v>
      </c>
      <c r="C7" s="40"/>
      <c r="D7" s="41"/>
      <c r="E7" s="41"/>
      <c r="F7" s="40"/>
      <c r="G7" s="103"/>
    </row>
    <row r="8" spans="1:8" ht="244.35" customHeight="1" x14ac:dyDescent="0.2">
      <c r="A8" s="103"/>
      <c r="B8" s="113" t="s">
        <v>219</v>
      </c>
      <c r="C8" s="113"/>
      <c r="D8" s="113"/>
      <c r="E8" s="113"/>
      <c r="F8" s="113"/>
      <c r="G8" s="103"/>
      <c r="H8" s="108"/>
    </row>
    <row r="9" spans="1:8" ht="20.100000000000001" customHeight="1" x14ac:dyDescent="0.2">
      <c r="A9" s="100"/>
      <c r="B9" s="104"/>
      <c r="C9" s="100"/>
      <c r="D9" s="100"/>
      <c r="E9" s="100"/>
      <c r="F9" s="100"/>
      <c r="G9" s="100"/>
    </row>
    <row r="10" spans="1:8" ht="20.100000000000001" customHeight="1" x14ac:dyDescent="0.2">
      <c r="A10" s="103"/>
      <c r="B10" s="39" t="s">
        <v>220</v>
      </c>
      <c r="C10" s="40"/>
      <c r="D10" s="41"/>
      <c r="E10" s="41"/>
      <c r="F10" s="40"/>
      <c r="G10" s="103"/>
    </row>
    <row r="11" spans="1:8" ht="20.100000000000001" customHeight="1" x14ac:dyDescent="0.2">
      <c r="A11" s="103"/>
      <c r="B11" s="17">
        <v>2.0099999999999998</v>
      </c>
      <c r="C11" s="18" t="s">
        <v>5</v>
      </c>
      <c r="D11" s="11"/>
      <c r="E11" s="52"/>
      <c r="F11" s="55"/>
      <c r="G11" s="103"/>
    </row>
    <row r="12" spans="1:8" ht="20.100000000000001" customHeight="1" x14ac:dyDescent="0.2">
      <c r="A12" s="103"/>
      <c r="B12" s="14"/>
      <c r="C12" s="10" t="s">
        <v>221</v>
      </c>
      <c r="D12" s="11" t="s">
        <v>9</v>
      </c>
      <c r="E12" s="74" t="s">
        <v>246</v>
      </c>
      <c r="F12" s="82" t="s">
        <v>222</v>
      </c>
      <c r="G12" s="103"/>
      <c r="H12" s="21"/>
    </row>
    <row r="13" spans="1:8" ht="20.100000000000001" customHeight="1" x14ac:dyDescent="0.2">
      <c r="A13" s="103"/>
      <c r="B13" s="14"/>
      <c r="C13" s="10" t="s">
        <v>10</v>
      </c>
      <c r="D13" s="11" t="s">
        <v>9</v>
      </c>
      <c r="E13" s="73" t="s">
        <v>247</v>
      </c>
      <c r="F13" s="82" t="s">
        <v>222</v>
      </c>
      <c r="G13" s="103"/>
    </row>
    <row r="14" spans="1:8" ht="20.100000000000001" customHeight="1" x14ac:dyDescent="0.2">
      <c r="A14" s="103"/>
      <c r="B14" s="14"/>
      <c r="C14" s="12" t="s">
        <v>11</v>
      </c>
      <c r="D14" s="13" t="s">
        <v>9</v>
      </c>
      <c r="E14" s="73" t="s">
        <v>248</v>
      </c>
      <c r="F14" s="82" t="s">
        <v>222</v>
      </c>
      <c r="G14" s="103"/>
    </row>
    <row r="15" spans="1:8" ht="20.100000000000001" customHeight="1" x14ac:dyDescent="0.2">
      <c r="A15" s="103"/>
      <c r="B15" s="14"/>
      <c r="C15" s="12" t="s">
        <v>12</v>
      </c>
      <c r="D15" s="13" t="s">
        <v>9</v>
      </c>
      <c r="E15" s="73" t="s">
        <v>249</v>
      </c>
      <c r="F15" s="82" t="s">
        <v>222</v>
      </c>
      <c r="G15" s="103"/>
    </row>
    <row r="16" spans="1:8" ht="20.100000000000001" customHeight="1" x14ac:dyDescent="0.2">
      <c r="A16" s="103"/>
      <c r="B16" s="14"/>
      <c r="C16" s="12" t="s">
        <v>13</v>
      </c>
      <c r="D16" s="13" t="s">
        <v>9</v>
      </c>
      <c r="E16" s="75" t="s">
        <v>252</v>
      </c>
      <c r="F16" s="82" t="s">
        <v>223</v>
      </c>
      <c r="G16" s="103"/>
    </row>
    <row r="17" spans="1:8" ht="20.100000000000001" customHeight="1" x14ac:dyDescent="0.2">
      <c r="A17" s="103"/>
      <c r="B17" s="14"/>
      <c r="C17" s="12" t="s">
        <v>14</v>
      </c>
      <c r="D17" s="13" t="s">
        <v>9</v>
      </c>
      <c r="E17" s="75" t="s">
        <v>250</v>
      </c>
      <c r="F17" s="82" t="s">
        <v>222</v>
      </c>
      <c r="G17" s="103"/>
    </row>
    <row r="18" spans="1:8" ht="20.100000000000001" customHeight="1" x14ac:dyDescent="0.2">
      <c r="A18" s="103"/>
      <c r="B18" s="20"/>
      <c r="C18" s="12" t="s">
        <v>15</v>
      </c>
      <c r="D18" s="13" t="s">
        <v>9</v>
      </c>
      <c r="E18" s="111" t="s">
        <v>251</v>
      </c>
      <c r="F18" s="82" t="s">
        <v>222</v>
      </c>
      <c r="G18" s="103"/>
    </row>
    <row r="19" spans="1:8" ht="20.100000000000001" customHeight="1" x14ac:dyDescent="0.2">
      <c r="A19" s="100"/>
      <c r="B19" s="104"/>
      <c r="C19" s="100"/>
      <c r="D19" s="100"/>
      <c r="E19" s="100"/>
      <c r="F19" s="100"/>
      <c r="G19" s="100"/>
    </row>
    <row r="20" spans="1:8" ht="20.100000000000001" customHeight="1" x14ac:dyDescent="0.2">
      <c r="A20" s="103"/>
      <c r="B20" s="39" t="s">
        <v>16</v>
      </c>
      <c r="C20" s="40"/>
      <c r="D20" s="41"/>
      <c r="E20" s="41"/>
      <c r="F20" s="40"/>
      <c r="G20" s="103"/>
    </row>
    <row r="21" spans="1:8" ht="20.100000000000001" customHeight="1" x14ac:dyDescent="0.2">
      <c r="A21" s="103"/>
      <c r="B21" s="17">
        <v>3.01</v>
      </c>
      <c r="C21" s="18" t="s">
        <v>17</v>
      </c>
      <c r="D21" s="11"/>
      <c r="E21" s="52"/>
      <c r="F21" s="55"/>
      <c r="G21" s="103"/>
    </row>
    <row r="22" spans="1:8" ht="20.100000000000001" customHeight="1" x14ac:dyDescent="0.2">
      <c r="A22" s="103"/>
      <c r="B22" s="14"/>
      <c r="C22" s="10" t="s">
        <v>18</v>
      </c>
      <c r="D22" s="11" t="s">
        <v>9</v>
      </c>
      <c r="E22" s="65"/>
      <c r="F22" s="55" t="s">
        <v>9</v>
      </c>
      <c r="G22" s="103"/>
    </row>
    <row r="23" spans="1:8" ht="20.100000000000001" customHeight="1" x14ac:dyDescent="0.2">
      <c r="A23" s="103"/>
      <c r="B23" s="14"/>
      <c r="C23" s="10" t="s">
        <v>19</v>
      </c>
      <c r="D23" s="11" t="s">
        <v>64</v>
      </c>
      <c r="E23" s="70"/>
      <c r="F23" s="55" t="s">
        <v>180</v>
      </c>
      <c r="G23" s="103"/>
    </row>
    <row r="24" spans="1:8" ht="20.100000000000001" customHeight="1" x14ac:dyDescent="0.2">
      <c r="A24" s="103"/>
      <c r="B24" s="19">
        <v>3.02</v>
      </c>
      <c r="C24" s="18" t="s">
        <v>20</v>
      </c>
      <c r="D24" s="11"/>
      <c r="E24" s="52"/>
      <c r="F24" s="55"/>
      <c r="G24" s="103"/>
    </row>
    <row r="25" spans="1:8" ht="20.100000000000001" customHeight="1" x14ac:dyDescent="0.2">
      <c r="A25" s="103"/>
      <c r="B25" s="14"/>
      <c r="C25" s="12" t="s">
        <v>21</v>
      </c>
      <c r="D25" s="13" t="s">
        <v>9</v>
      </c>
      <c r="E25" s="67"/>
      <c r="F25" s="55" t="s">
        <v>9</v>
      </c>
      <c r="G25" s="103"/>
    </row>
    <row r="26" spans="1:8" ht="20.100000000000001" customHeight="1" x14ac:dyDescent="0.2">
      <c r="A26" s="103"/>
      <c r="B26" s="14"/>
      <c r="C26" s="12" t="s">
        <v>71</v>
      </c>
      <c r="D26" s="13" t="s">
        <v>136</v>
      </c>
      <c r="E26" s="77"/>
      <c r="F26" s="55" t="s">
        <v>9</v>
      </c>
      <c r="G26" s="103"/>
    </row>
    <row r="27" spans="1:8" ht="20.100000000000001" customHeight="1" x14ac:dyDescent="0.2">
      <c r="A27" s="103"/>
      <c r="B27" s="14"/>
      <c r="C27" s="12" t="s">
        <v>74</v>
      </c>
      <c r="D27" s="13" t="s">
        <v>9</v>
      </c>
      <c r="E27" s="67"/>
      <c r="F27" s="55" t="s">
        <v>9</v>
      </c>
      <c r="G27" s="103"/>
    </row>
    <row r="28" spans="1:8" ht="20.100000000000001" customHeight="1" x14ac:dyDescent="0.2">
      <c r="A28" s="103"/>
      <c r="B28" s="14"/>
      <c r="C28" s="12" t="s">
        <v>75</v>
      </c>
      <c r="D28" s="13" t="s">
        <v>9</v>
      </c>
      <c r="E28" s="67"/>
      <c r="F28" s="82" t="s">
        <v>189</v>
      </c>
      <c r="G28" s="103"/>
      <c r="H28" s="21"/>
    </row>
    <row r="29" spans="1:8" ht="20.100000000000001" customHeight="1" x14ac:dyDescent="0.2">
      <c r="A29" s="103"/>
      <c r="B29" s="14"/>
      <c r="C29" s="12" t="s">
        <v>76</v>
      </c>
      <c r="D29" s="13" t="s">
        <v>9</v>
      </c>
      <c r="E29" s="67"/>
      <c r="F29" s="55" t="s">
        <v>9</v>
      </c>
      <c r="G29" s="103"/>
    </row>
    <row r="30" spans="1:8" ht="20.100000000000001" customHeight="1" x14ac:dyDescent="0.2">
      <c r="A30" s="103"/>
      <c r="B30" s="14"/>
      <c r="C30" s="12" t="s">
        <v>77</v>
      </c>
      <c r="D30" s="13" t="s">
        <v>9</v>
      </c>
      <c r="E30" s="67"/>
      <c r="F30" s="55" t="s">
        <v>181</v>
      </c>
      <c r="G30" s="103"/>
    </row>
    <row r="31" spans="1:8" ht="20.100000000000001" customHeight="1" x14ac:dyDescent="0.2">
      <c r="A31" s="103"/>
      <c r="B31" s="14"/>
      <c r="C31" s="12" t="s">
        <v>78</v>
      </c>
      <c r="D31" s="13" t="s">
        <v>9</v>
      </c>
      <c r="E31" s="71"/>
      <c r="F31" s="55" t="s">
        <v>190</v>
      </c>
      <c r="G31" s="103"/>
    </row>
    <row r="32" spans="1:8" ht="20.100000000000001" customHeight="1" x14ac:dyDescent="0.2">
      <c r="A32" s="103"/>
      <c r="B32" s="14"/>
      <c r="C32" s="12" t="s">
        <v>79</v>
      </c>
      <c r="D32" s="13" t="s">
        <v>9</v>
      </c>
      <c r="E32" s="71"/>
      <c r="F32" s="55" t="s">
        <v>182</v>
      </c>
      <c r="G32" s="103"/>
    </row>
    <row r="33" spans="1:8" ht="20.100000000000001" customHeight="1" x14ac:dyDescent="0.2">
      <c r="A33" s="103"/>
      <c r="B33" s="20"/>
      <c r="C33" s="12" t="s">
        <v>80</v>
      </c>
      <c r="D33" s="13" t="s">
        <v>9</v>
      </c>
      <c r="E33" s="112"/>
      <c r="F33" s="55" t="s">
        <v>9</v>
      </c>
      <c r="G33" s="103"/>
    </row>
    <row r="34" spans="1:8" ht="20.100000000000001" customHeight="1" x14ac:dyDescent="0.2">
      <c r="A34" s="100"/>
      <c r="B34" s="104"/>
      <c r="C34" s="100"/>
      <c r="D34" s="100"/>
      <c r="E34" s="100"/>
      <c r="F34" s="100"/>
      <c r="G34" s="100"/>
    </row>
    <row r="35" spans="1:8" ht="20.100000000000001" customHeight="1" x14ac:dyDescent="0.2">
      <c r="A35" s="103"/>
      <c r="B35" s="39" t="s">
        <v>22</v>
      </c>
      <c r="C35" s="40"/>
      <c r="D35" s="41"/>
      <c r="E35" s="41"/>
      <c r="F35" s="40"/>
      <c r="G35" s="103"/>
    </row>
    <row r="36" spans="1:8" ht="20.100000000000001" customHeight="1" x14ac:dyDescent="0.2">
      <c r="A36" s="103"/>
      <c r="B36" s="17">
        <v>4.01</v>
      </c>
      <c r="C36" s="18" t="s">
        <v>24</v>
      </c>
      <c r="D36" s="11"/>
      <c r="E36" s="52"/>
      <c r="F36" s="55"/>
      <c r="G36" s="103"/>
      <c r="H36" s="21"/>
    </row>
    <row r="37" spans="1:8" ht="19.7" customHeight="1" x14ac:dyDescent="0.2">
      <c r="A37" s="103"/>
      <c r="B37" s="14"/>
      <c r="C37" s="83" t="s">
        <v>153</v>
      </c>
      <c r="D37" s="11" t="s">
        <v>23</v>
      </c>
      <c r="E37" s="65"/>
      <c r="F37" s="82" t="s">
        <v>165</v>
      </c>
      <c r="G37" s="103"/>
      <c r="H37" s="21"/>
    </row>
    <row r="38" spans="1:8" ht="19.7" customHeight="1" x14ac:dyDescent="0.2">
      <c r="A38" s="103"/>
      <c r="B38" s="14"/>
      <c r="C38" s="10" t="s">
        <v>168</v>
      </c>
      <c r="D38" s="11" t="s">
        <v>136</v>
      </c>
      <c r="E38" s="76"/>
      <c r="F38" s="82" t="s">
        <v>172</v>
      </c>
      <c r="G38" s="103"/>
      <c r="H38" s="21"/>
    </row>
    <row r="39" spans="1:8" ht="23.45" customHeight="1" x14ac:dyDescent="0.2">
      <c r="A39" s="103"/>
      <c r="B39" s="14"/>
      <c r="C39" s="10" t="s">
        <v>169</v>
      </c>
      <c r="D39" s="11" t="s">
        <v>23</v>
      </c>
      <c r="E39" s="65"/>
      <c r="F39" s="109" t="s">
        <v>187</v>
      </c>
      <c r="G39" s="103"/>
      <c r="H39" s="21"/>
    </row>
    <row r="40" spans="1:8" ht="19.7" customHeight="1" x14ac:dyDescent="0.2">
      <c r="A40" s="103"/>
      <c r="B40" s="14"/>
      <c r="C40" s="10" t="s">
        <v>170</v>
      </c>
      <c r="D40" s="11" t="s">
        <v>136</v>
      </c>
      <c r="E40" s="76"/>
      <c r="F40" s="82" t="s">
        <v>9</v>
      </c>
      <c r="G40" s="103"/>
    </row>
    <row r="41" spans="1:8" ht="19.7" customHeight="1" x14ac:dyDescent="0.2">
      <c r="A41" s="103"/>
      <c r="B41" s="14"/>
      <c r="C41" s="10" t="s">
        <v>171</v>
      </c>
      <c r="D41" s="11" t="s">
        <v>136</v>
      </c>
      <c r="E41" s="76"/>
      <c r="F41" s="82" t="s">
        <v>9</v>
      </c>
      <c r="G41" s="103"/>
    </row>
    <row r="42" spans="1:8" ht="19.7" customHeight="1" x14ac:dyDescent="0.2">
      <c r="A42" s="103"/>
      <c r="B42" s="19">
        <v>4.0199999999999996</v>
      </c>
      <c r="C42" s="18" t="s">
        <v>25</v>
      </c>
      <c r="D42" s="17"/>
      <c r="E42" s="53"/>
      <c r="F42" s="56"/>
      <c r="G42" s="103"/>
    </row>
    <row r="43" spans="1:8" ht="15" x14ac:dyDescent="0.2">
      <c r="A43" s="103"/>
      <c r="B43" s="23"/>
      <c r="C43" s="120" t="s">
        <v>174</v>
      </c>
      <c r="D43" s="120"/>
      <c r="E43" s="120"/>
      <c r="F43" s="120"/>
      <c r="G43" s="103"/>
      <c r="H43" s="21"/>
    </row>
    <row r="44" spans="1:8" ht="19.7" customHeight="1" x14ac:dyDescent="0.2">
      <c r="A44" s="103"/>
      <c r="B44" s="14"/>
      <c r="C44" s="10" t="s">
        <v>26</v>
      </c>
      <c r="D44" s="11" t="s">
        <v>23</v>
      </c>
      <c r="E44" s="65"/>
      <c r="F44" s="55" t="s">
        <v>9</v>
      </c>
      <c r="G44" s="103"/>
      <c r="H44" s="21"/>
    </row>
    <row r="45" spans="1:8" ht="19.7" customHeight="1" x14ac:dyDescent="0.2">
      <c r="A45" s="103"/>
      <c r="B45" s="14"/>
      <c r="C45" s="10" t="s">
        <v>27</v>
      </c>
      <c r="D45" s="11" t="s">
        <v>23</v>
      </c>
      <c r="E45" s="65"/>
      <c r="F45" s="55" t="s">
        <v>9</v>
      </c>
      <c r="G45" s="103"/>
    </row>
    <row r="46" spans="1:8" ht="19.7" customHeight="1" x14ac:dyDescent="0.2">
      <c r="A46" s="103"/>
      <c r="B46" s="14"/>
      <c r="C46" s="10" t="s">
        <v>30</v>
      </c>
      <c r="D46" s="11" t="s">
        <v>23</v>
      </c>
      <c r="E46" s="65"/>
      <c r="F46" s="55" t="s">
        <v>9</v>
      </c>
      <c r="G46" s="103"/>
    </row>
    <row r="47" spans="1:8" ht="19.7" customHeight="1" x14ac:dyDescent="0.2">
      <c r="A47" s="103"/>
      <c r="B47" s="14"/>
      <c r="C47" s="10" t="s">
        <v>72</v>
      </c>
      <c r="D47" s="11" t="s">
        <v>23</v>
      </c>
      <c r="E47" s="65"/>
      <c r="F47" s="55" t="s">
        <v>9</v>
      </c>
      <c r="G47" s="103"/>
    </row>
    <row r="48" spans="1:8" ht="19.7" customHeight="1" x14ac:dyDescent="0.2">
      <c r="A48" s="103"/>
      <c r="B48" s="14"/>
      <c r="C48" s="10" t="s">
        <v>28</v>
      </c>
      <c r="D48" s="11" t="s">
        <v>23</v>
      </c>
      <c r="E48" s="65"/>
      <c r="F48" s="55" t="s">
        <v>191</v>
      </c>
      <c r="G48" s="103"/>
    </row>
    <row r="49" spans="1:8" ht="19.7" customHeight="1" x14ac:dyDescent="0.2">
      <c r="A49" s="103"/>
      <c r="B49" s="14"/>
      <c r="C49" s="10" t="s">
        <v>145</v>
      </c>
      <c r="D49" s="11" t="s">
        <v>23</v>
      </c>
      <c r="E49" s="65"/>
      <c r="F49" s="55" t="s">
        <v>9</v>
      </c>
      <c r="G49" s="103"/>
    </row>
    <row r="50" spans="1:8" ht="19.7" customHeight="1" x14ac:dyDescent="0.2">
      <c r="A50" s="103"/>
      <c r="B50" s="20"/>
      <c r="C50" s="10" t="s">
        <v>29</v>
      </c>
      <c r="D50" s="11" t="s">
        <v>65</v>
      </c>
      <c r="E50" s="65"/>
      <c r="F50" s="109" t="s">
        <v>185</v>
      </c>
      <c r="G50" s="103"/>
    </row>
    <row r="51" spans="1:8" ht="20.100000000000001" customHeight="1" x14ac:dyDescent="0.2">
      <c r="A51" s="100"/>
      <c r="B51" s="104"/>
      <c r="C51" s="100"/>
      <c r="D51" s="100"/>
      <c r="E51" s="100"/>
      <c r="F51" s="100"/>
      <c r="G51" s="100"/>
    </row>
    <row r="52" spans="1:8" ht="20.100000000000001" customHeight="1" x14ac:dyDescent="0.2">
      <c r="A52" s="100"/>
      <c r="B52" s="39" t="s">
        <v>31</v>
      </c>
      <c r="C52" s="40"/>
      <c r="D52" s="41"/>
      <c r="E52" s="41"/>
      <c r="F52" s="40"/>
      <c r="G52" s="103"/>
    </row>
    <row r="53" spans="1:8" ht="20.100000000000001" customHeight="1" x14ac:dyDescent="0.2">
      <c r="A53" s="103"/>
      <c r="B53" s="17">
        <v>5.01</v>
      </c>
      <c r="C53" s="18" t="s">
        <v>32</v>
      </c>
      <c r="D53" s="11"/>
      <c r="E53" s="52"/>
      <c r="F53" s="55"/>
      <c r="G53" s="103"/>
    </row>
    <row r="54" spans="1:8" ht="19.7" customHeight="1" x14ac:dyDescent="0.2">
      <c r="A54" s="103"/>
      <c r="B54" s="14"/>
      <c r="C54" s="10" t="s">
        <v>33</v>
      </c>
      <c r="D54" s="11" t="s">
        <v>9</v>
      </c>
      <c r="E54" s="65"/>
      <c r="F54" s="55" t="s">
        <v>192</v>
      </c>
      <c r="G54" s="103"/>
    </row>
    <row r="55" spans="1:8" ht="19.7" customHeight="1" x14ac:dyDescent="0.2">
      <c r="A55" s="103"/>
      <c r="B55" s="14"/>
      <c r="C55" s="10" t="s">
        <v>73</v>
      </c>
      <c r="D55" s="11" t="s">
        <v>9</v>
      </c>
      <c r="E55" s="65"/>
      <c r="F55" s="55" t="s">
        <v>192</v>
      </c>
      <c r="G55" s="103"/>
    </row>
    <row r="56" spans="1:8" ht="20.100000000000001" customHeight="1" x14ac:dyDescent="0.2">
      <c r="A56" s="103"/>
      <c r="B56" s="19">
        <v>5.0199999999999996</v>
      </c>
      <c r="C56" s="18" t="s">
        <v>6</v>
      </c>
      <c r="D56" s="11"/>
      <c r="E56" s="52"/>
      <c r="F56" s="55"/>
      <c r="G56" s="103"/>
    </row>
    <row r="57" spans="1:8" ht="20.100000000000001" customHeight="1" x14ac:dyDescent="0.2">
      <c r="A57" s="103"/>
      <c r="B57" s="14"/>
      <c r="C57" s="12" t="s">
        <v>34</v>
      </c>
      <c r="D57" s="13" t="s">
        <v>9</v>
      </c>
      <c r="F57" s="55" t="s">
        <v>193</v>
      </c>
      <c r="G57" s="103"/>
    </row>
    <row r="58" spans="1:8" ht="20.100000000000001" customHeight="1" x14ac:dyDescent="0.2">
      <c r="A58" s="103"/>
      <c r="B58" s="14"/>
      <c r="C58" s="12" t="s">
        <v>35</v>
      </c>
      <c r="D58" s="13" t="s">
        <v>9</v>
      </c>
      <c r="E58" s="67"/>
      <c r="F58" s="55" t="s">
        <v>9</v>
      </c>
      <c r="G58" s="103"/>
    </row>
    <row r="59" spans="1:8" ht="19.7" customHeight="1" x14ac:dyDescent="0.2">
      <c r="A59" s="103"/>
      <c r="B59" s="14"/>
      <c r="C59" s="10" t="s">
        <v>36</v>
      </c>
      <c r="D59" s="11" t="s">
        <v>9</v>
      </c>
      <c r="E59" s="65"/>
      <c r="F59" s="55" t="s">
        <v>9</v>
      </c>
      <c r="G59" s="103"/>
    </row>
    <row r="60" spans="1:8" ht="19.7" customHeight="1" x14ac:dyDescent="0.2">
      <c r="A60" s="103"/>
      <c r="B60" s="14"/>
      <c r="C60" s="10" t="s">
        <v>188</v>
      </c>
      <c r="D60" s="11" t="s">
        <v>9</v>
      </c>
      <c r="E60" s="65"/>
      <c r="F60" s="55" t="s">
        <v>163</v>
      </c>
      <c r="G60" s="103"/>
      <c r="H60" s="21"/>
    </row>
    <row r="61" spans="1:8" ht="20.100000000000001" customHeight="1" x14ac:dyDescent="0.2">
      <c r="A61" s="103"/>
      <c r="B61" s="17">
        <v>5.03</v>
      </c>
      <c r="C61" s="94" t="s">
        <v>144</v>
      </c>
      <c r="D61" s="11"/>
      <c r="E61" s="52"/>
      <c r="F61" s="55"/>
      <c r="G61" s="103"/>
      <c r="H61" s="21"/>
    </row>
    <row r="62" spans="1:8" ht="33.75" customHeight="1" x14ac:dyDescent="0.2">
      <c r="A62" s="103"/>
      <c r="B62" s="23"/>
      <c r="C62" s="121" t="s">
        <v>201</v>
      </c>
      <c r="D62" s="121"/>
      <c r="E62" s="121"/>
      <c r="F62" s="121"/>
      <c r="G62" s="103"/>
      <c r="H62" s="21"/>
    </row>
    <row r="63" spans="1:8" ht="19.7" customHeight="1" x14ac:dyDescent="0.2">
      <c r="A63" s="103"/>
      <c r="B63" s="14"/>
      <c r="C63" s="83" t="s">
        <v>142</v>
      </c>
      <c r="D63" s="84" t="s">
        <v>23</v>
      </c>
      <c r="E63" s="85"/>
      <c r="F63" s="82" t="s">
        <v>194</v>
      </c>
      <c r="G63" s="103"/>
    </row>
    <row r="64" spans="1:8" ht="19.7" customHeight="1" x14ac:dyDescent="0.2">
      <c r="A64" s="103"/>
      <c r="B64" s="14"/>
      <c r="C64" s="83" t="s">
        <v>37</v>
      </c>
      <c r="D64" s="84" t="s">
        <v>136</v>
      </c>
      <c r="E64" s="86"/>
      <c r="F64" s="82" t="s">
        <v>194</v>
      </c>
      <c r="G64" s="103"/>
    </row>
    <row r="65" spans="1:8" ht="19.7" customHeight="1" x14ac:dyDescent="0.2">
      <c r="A65" s="103"/>
      <c r="B65" s="14"/>
      <c r="C65" s="10" t="s">
        <v>38</v>
      </c>
      <c r="D65" s="11" t="s">
        <v>136</v>
      </c>
      <c r="E65" s="76"/>
      <c r="F65" s="82" t="s">
        <v>194</v>
      </c>
      <c r="G65" s="103"/>
      <c r="H65" s="21"/>
    </row>
    <row r="66" spans="1:8" ht="19.7" customHeight="1" x14ac:dyDescent="0.2">
      <c r="A66" s="103"/>
      <c r="B66" s="20"/>
      <c r="C66" s="22" t="s">
        <v>39</v>
      </c>
      <c r="D66" s="20" t="s">
        <v>136</v>
      </c>
      <c r="E66" s="80"/>
      <c r="F66" s="82" t="s">
        <v>194</v>
      </c>
      <c r="G66" s="103"/>
      <c r="H66" s="21"/>
    </row>
    <row r="67" spans="1:8" ht="20.100000000000001" customHeight="1" x14ac:dyDescent="0.2">
      <c r="A67" s="100"/>
      <c r="B67" s="104"/>
      <c r="C67" s="100"/>
      <c r="D67" s="100"/>
      <c r="E67" s="100"/>
      <c r="F67" s="100"/>
      <c r="G67" s="100"/>
    </row>
    <row r="68" spans="1:8" ht="20.100000000000001" customHeight="1" x14ac:dyDescent="0.2">
      <c r="A68" s="103"/>
      <c r="B68" s="39" t="s">
        <v>40</v>
      </c>
      <c r="C68" s="40"/>
      <c r="D68" s="41"/>
      <c r="E68" s="41"/>
      <c r="F68" s="40"/>
      <c r="G68" s="103"/>
    </row>
    <row r="69" spans="1:8" ht="20.100000000000001" customHeight="1" x14ac:dyDescent="0.2">
      <c r="A69" s="103"/>
      <c r="B69" s="17">
        <v>6.01</v>
      </c>
      <c r="C69" s="18" t="s">
        <v>41</v>
      </c>
      <c r="D69" s="11"/>
      <c r="E69" s="16"/>
      <c r="F69" s="15"/>
      <c r="G69" s="103"/>
    </row>
    <row r="70" spans="1:8" ht="35.25" customHeight="1" x14ac:dyDescent="0.2">
      <c r="A70" s="103"/>
      <c r="B70" s="23"/>
      <c r="C70" s="122" t="s">
        <v>202</v>
      </c>
      <c r="D70" s="122"/>
      <c r="E70" s="122"/>
      <c r="F70" s="122"/>
      <c r="G70" s="103"/>
    </row>
    <row r="71" spans="1:8" ht="92.45" customHeight="1" x14ac:dyDescent="0.2">
      <c r="A71" s="103"/>
      <c r="B71" s="107"/>
      <c r="C71" s="117"/>
      <c r="D71" s="118"/>
      <c r="E71" s="118"/>
      <c r="F71" s="119"/>
      <c r="G71" s="103"/>
    </row>
    <row r="72" spans="1:8" ht="31.5" customHeight="1" x14ac:dyDescent="0.2">
      <c r="A72" s="103"/>
      <c r="B72" s="23"/>
      <c r="C72" s="123" t="s">
        <v>173</v>
      </c>
      <c r="D72" s="123"/>
      <c r="E72" s="123"/>
      <c r="F72" s="123"/>
      <c r="G72" s="103"/>
    </row>
    <row r="73" spans="1:8" ht="92.45" customHeight="1" x14ac:dyDescent="0.2">
      <c r="A73" s="103"/>
      <c r="B73" s="107"/>
      <c r="C73" s="114"/>
      <c r="D73" s="115"/>
      <c r="E73" s="115"/>
      <c r="F73" s="116"/>
      <c r="G73" s="103"/>
      <c r="H73" s="21"/>
    </row>
    <row r="74" spans="1:8" ht="20.100000000000001" customHeight="1" x14ac:dyDescent="0.2">
      <c r="A74" s="100"/>
      <c r="B74" s="104"/>
      <c r="C74" s="100"/>
      <c r="D74" s="100"/>
      <c r="E74" s="100"/>
      <c r="F74" s="100"/>
      <c r="G74" s="100"/>
    </row>
    <row r="75" spans="1:8" ht="20.100000000000001" customHeight="1" x14ac:dyDescent="0.2">
      <c r="A75" s="103"/>
      <c r="B75" s="88" t="s">
        <v>224</v>
      </c>
      <c r="C75" s="87"/>
      <c r="D75" s="41"/>
      <c r="E75" s="41"/>
      <c r="F75" s="40"/>
      <c r="G75" s="103"/>
      <c r="H75" s="21"/>
    </row>
    <row r="76" spans="1:8" ht="20.100000000000001" customHeight="1" x14ac:dyDescent="0.2">
      <c r="A76" s="103"/>
      <c r="B76" s="17">
        <v>7.01</v>
      </c>
      <c r="C76" s="18" t="s">
        <v>42</v>
      </c>
      <c r="D76" s="11"/>
      <c r="E76" s="16"/>
      <c r="F76" s="15"/>
      <c r="G76" s="103"/>
    </row>
    <row r="77" spans="1:8" ht="20.100000000000001" customHeight="1" x14ac:dyDescent="0.2">
      <c r="A77" s="103"/>
      <c r="B77" s="14"/>
      <c r="C77" s="10" t="s">
        <v>44</v>
      </c>
      <c r="D77" s="11" t="s">
        <v>64</v>
      </c>
      <c r="E77" s="81"/>
      <c r="F77" s="55" t="s">
        <v>225</v>
      </c>
      <c r="G77" s="103"/>
    </row>
    <row r="78" spans="1:8" ht="20.100000000000001" customHeight="1" x14ac:dyDescent="0.2">
      <c r="A78" s="103"/>
      <c r="B78" s="14"/>
      <c r="C78" s="10" t="s">
        <v>45</v>
      </c>
      <c r="D78" s="11" t="s">
        <v>64</v>
      </c>
      <c r="E78" s="70"/>
      <c r="F78" s="55" t="s">
        <v>225</v>
      </c>
      <c r="G78" s="103"/>
      <c r="H78" s="21"/>
    </row>
    <row r="79" spans="1:8" ht="20.100000000000001" customHeight="1" x14ac:dyDescent="0.2">
      <c r="A79" s="103"/>
      <c r="B79" s="24"/>
      <c r="C79" s="12" t="s">
        <v>143</v>
      </c>
      <c r="D79" s="13" t="s">
        <v>64</v>
      </c>
      <c r="E79" s="70"/>
      <c r="F79" s="55" t="s">
        <v>225</v>
      </c>
      <c r="G79" s="103"/>
    </row>
    <row r="80" spans="1:8" ht="20.100000000000001" customHeight="1" x14ac:dyDescent="0.2">
      <c r="A80" s="100"/>
      <c r="B80" s="104"/>
      <c r="C80" s="100"/>
      <c r="D80" s="100"/>
      <c r="E80" s="100"/>
      <c r="F80" s="100"/>
      <c r="G80" s="100"/>
    </row>
    <row r="81" spans="5:6" ht="20.100000000000001" customHeight="1" x14ac:dyDescent="0.2">
      <c r="E81" s="2"/>
      <c r="F81" s="2"/>
    </row>
    <row r="82" spans="5:6" ht="20.100000000000001" customHeight="1" x14ac:dyDescent="0.2">
      <c r="E82" s="2"/>
      <c r="F82" s="2"/>
    </row>
    <row r="83" spans="5:6" ht="20.100000000000001" customHeight="1" x14ac:dyDescent="0.2">
      <c r="E83" s="2"/>
      <c r="F83" s="2"/>
    </row>
    <row r="84" spans="5:6" ht="20.100000000000001" customHeight="1" x14ac:dyDescent="0.2">
      <c r="E84" s="2"/>
      <c r="F84" s="2"/>
    </row>
    <row r="85" spans="5:6" ht="20.100000000000001" customHeight="1" x14ac:dyDescent="0.2">
      <c r="E85" s="2"/>
      <c r="F85" s="2"/>
    </row>
    <row r="86" spans="5:6" ht="20.100000000000001" customHeight="1" x14ac:dyDescent="0.2">
      <c r="E86" s="2"/>
      <c r="F86" s="2"/>
    </row>
    <row r="87" spans="5:6" ht="20.100000000000001" customHeight="1" x14ac:dyDescent="0.2">
      <c r="E87" s="2"/>
      <c r="F87" s="2"/>
    </row>
  </sheetData>
  <mergeCells count="7">
    <mergeCell ref="B8:F8"/>
    <mergeCell ref="C73:F73"/>
    <mergeCell ref="C71:F71"/>
    <mergeCell ref="C43:F43"/>
    <mergeCell ref="C62:F62"/>
    <mergeCell ref="C70:F70"/>
    <mergeCell ref="C72:F72"/>
  </mergeCells>
  <dataValidations count="3">
    <dataValidation type="list" allowBlank="1" showInputMessage="1" showErrorMessage="1" sqref="E40 E64" xr:uid="{D77A5452-69EC-443B-AE38-075F064EA1B6}">
      <formula1>List_DER_Phase</formula1>
    </dataValidation>
    <dataValidation type="list" allowBlank="1" showInputMessage="1" showErrorMessage="1" sqref="E41" xr:uid="{C6534233-E231-43D4-8036-3FDDDB1EECEF}">
      <formula1>List_DER_Inverter</formula1>
    </dataValidation>
    <dataValidation type="list" allowBlank="1" showInputMessage="1" showErrorMessage="1" sqref="E38" xr:uid="{4F4F021C-1CEB-401A-9912-C5D17817D6FA}">
      <formula1>List_DER_Exporting</formula1>
    </dataValidation>
  </dataValidations>
  <hyperlinks>
    <hyperlink ref="E18" r:id="rId1" xr:uid="{F271C604-A47E-4DEB-B2CC-37F7E02B44EA}"/>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4" max="16383" man="1"/>
    <brk id="6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E26</xm:sqref>
        </x14:dataValidation>
        <x14:dataValidation type="list" allowBlank="1" showInputMessage="1" showErrorMessage="1" xr:uid="{8E876F52-B519-42B0-9E71-0C0F71247A7C}">
          <x14:formula1>
            <xm:f>'Drop-Down Lists'!$E$4:$E$7</xm:f>
          </x14:formula1>
          <xm:sqref>E65</xm:sqref>
        </x14:dataValidation>
        <x14:dataValidation type="list" allowBlank="1" showInputMessage="1" showErrorMessage="1" xr:uid="{54A86EA5-3A5C-4118-A7B0-0E7CDA510265}">
          <x14:formula1>
            <xm:f>'Drop-Down Lists'!$H$4:$H$7</xm:f>
          </x14:formula1>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topLeftCell="A48" zoomScaleNormal="100" workbookViewId="0">
      <selection activeCell="E56" sqref="E56"/>
    </sheetView>
  </sheetViews>
  <sheetFormatPr defaultColWidth="9" defaultRowHeight="20.100000000000001" customHeight="1" x14ac:dyDescent="0.2"/>
  <cols>
    <col min="1" max="1" width="3.375" style="3" customWidth="1"/>
    <col min="2" max="2" width="6.125" style="1" customWidth="1"/>
    <col min="3" max="3" width="41" style="3" customWidth="1"/>
    <col min="4" max="4" width="9" style="1"/>
    <col min="5" max="5" width="46.25" style="1" customWidth="1"/>
    <col min="6" max="6" width="28.125" style="3" customWidth="1"/>
    <col min="7" max="7" width="3.75" style="3" customWidth="1"/>
    <col min="8" max="8" width="9" style="3"/>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25" t="s">
        <v>7</v>
      </c>
      <c r="C2" s="26"/>
      <c r="D2" s="27"/>
      <c r="E2" s="27"/>
      <c r="F2" s="49"/>
      <c r="G2" s="103"/>
    </row>
    <row r="3" spans="1:8" ht="20.100000000000001" customHeight="1" x14ac:dyDescent="0.2">
      <c r="A3" s="103"/>
      <c r="B3" s="28" t="s">
        <v>63</v>
      </c>
      <c r="C3" s="29"/>
      <c r="D3" s="30"/>
      <c r="E3" s="30"/>
      <c r="F3" s="47"/>
      <c r="G3" s="103"/>
    </row>
    <row r="4" spans="1:8" ht="15" customHeight="1" x14ac:dyDescent="0.2">
      <c r="A4" s="103"/>
      <c r="B4" s="89" t="s">
        <v>217</v>
      </c>
      <c r="C4" s="90"/>
      <c r="D4" s="46"/>
      <c r="E4" s="46"/>
      <c r="F4" s="45"/>
      <c r="G4" s="103"/>
    </row>
    <row r="5" spans="1:8" ht="15" customHeight="1" x14ac:dyDescent="0.2">
      <c r="A5" s="103"/>
      <c r="B5" s="89" t="s">
        <v>218</v>
      </c>
      <c r="C5" s="90"/>
      <c r="D5" s="46"/>
      <c r="E5" s="46"/>
      <c r="F5" s="45"/>
      <c r="G5" s="103"/>
    </row>
    <row r="6" spans="1:8" ht="20.100000000000001" customHeight="1" x14ac:dyDescent="0.2">
      <c r="A6" s="103"/>
      <c r="B6" s="100"/>
      <c r="C6" s="103"/>
      <c r="D6" s="100"/>
      <c r="E6" s="104"/>
      <c r="F6" s="104"/>
      <c r="G6" s="103"/>
    </row>
    <row r="7" spans="1:8" ht="20.100000000000001" customHeight="1" x14ac:dyDescent="0.2">
      <c r="A7" s="103"/>
      <c r="B7" s="91" t="s">
        <v>154</v>
      </c>
      <c r="C7" s="92"/>
      <c r="D7" s="93"/>
      <c r="E7" s="93"/>
      <c r="F7" s="92"/>
      <c r="G7" s="103"/>
      <c r="H7" s="21"/>
    </row>
    <row r="8" spans="1:8" ht="100.5" customHeight="1" x14ac:dyDescent="0.2">
      <c r="A8" s="103"/>
      <c r="B8" s="123" t="s">
        <v>195</v>
      </c>
      <c r="C8" s="123"/>
      <c r="D8" s="123"/>
      <c r="E8" s="123"/>
      <c r="F8" s="123"/>
      <c r="G8" s="103"/>
      <c r="H8" s="21"/>
    </row>
    <row r="9" spans="1:8" ht="20.100000000000001" customHeight="1" x14ac:dyDescent="0.2">
      <c r="A9" s="103"/>
      <c r="B9" s="100"/>
      <c r="C9" s="103"/>
      <c r="D9" s="100"/>
      <c r="E9" s="104"/>
      <c r="F9" s="104"/>
      <c r="G9" s="103"/>
    </row>
    <row r="10" spans="1:8" ht="20.100000000000001" customHeight="1" x14ac:dyDescent="0.2">
      <c r="A10" s="103"/>
      <c r="B10" s="35" t="s">
        <v>220</v>
      </c>
      <c r="C10" s="33"/>
      <c r="D10" s="34"/>
      <c r="E10" s="34"/>
      <c r="F10" s="33"/>
      <c r="G10" s="103"/>
    </row>
    <row r="11" spans="1:8" ht="20.100000000000001" customHeight="1" x14ac:dyDescent="0.2">
      <c r="A11" s="103"/>
      <c r="B11" s="17">
        <v>2.0099999999999998</v>
      </c>
      <c r="C11" s="18" t="s">
        <v>5</v>
      </c>
      <c r="D11" s="11"/>
      <c r="E11" s="16"/>
      <c r="F11" s="15"/>
      <c r="G11" s="103"/>
    </row>
    <row r="12" spans="1:8" ht="20.100000000000001" customHeight="1" x14ac:dyDescent="0.2">
      <c r="A12" s="103"/>
      <c r="B12" s="14"/>
      <c r="C12" s="10" t="s">
        <v>221</v>
      </c>
      <c r="D12" s="11" t="s">
        <v>9</v>
      </c>
      <c r="E12" s="72" t="str">
        <f>IF(ISBLANK(VLOOKUP(C12,PCIR!$C$12:$E$18,3,FALSE)),"--",VLOOKUP(C12,PCIR!$C$12:$E$18,3,FALSE))</f>
        <v>Lakeland Power Distribution Ltd.</v>
      </c>
      <c r="F12" s="55" t="s">
        <v>225</v>
      </c>
      <c r="G12" s="103"/>
    </row>
    <row r="13" spans="1:8" ht="20.100000000000001" customHeight="1" x14ac:dyDescent="0.2">
      <c r="A13" s="103"/>
      <c r="B13" s="14"/>
      <c r="C13" s="10" t="s">
        <v>10</v>
      </c>
      <c r="D13" s="11" t="s">
        <v>9</v>
      </c>
      <c r="E13" s="72" t="str">
        <f>IF(ISBLANK(VLOOKUP(C13,PCIR!$C$12:$E$18,3,FALSE)),"--",VLOOKUP(C13,PCIR!$C$12:$E$18,3,FALSE))</f>
        <v>Engineering</v>
      </c>
      <c r="F13" s="55" t="s">
        <v>225</v>
      </c>
      <c r="G13" s="103"/>
    </row>
    <row r="14" spans="1:8" ht="20.100000000000001" customHeight="1" x14ac:dyDescent="0.2">
      <c r="A14" s="103"/>
      <c r="B14" s="14"/>
      <c r="C14" s="12" t="s">
        <v>11</v>
      </c>
      <c r="D14" s="13" t="s">
        <v>9</v>
      </c>
      <c r="E14" s="72" t="str">
        <f>IF(ISBLANK(VLOOKUP(C14,PCIR!$C$12:$E$18,3,FALSE)),"--",VLOOKUP(C14,PCIR!$C$12:$E$18,3,FALSE))</f>
        <v>196 Taylor Road</v>
      </c>
      <c r="F14" s="55" t="s">
        <v>225</v>
      </c>
      <c r="G14" s="103"/>
    </row>
    <row r="15" spans="1:8" ht="20.100000000000001" customHeight="1" x14ac:dyDescent="0.2">
      <c r="A15" s="103"/>
      <c r="B15" s="14"/>
      <c r="C15" s="12" t="s">
        <v>12</v>
      </c>
      <c r="D15" s="13" t="s">
        <v>9</v>
      </c>
      <c r="E15" s="72" t="str">
        <f>IF(ISBLANK(VLOOKUP(C15,PCIR!$C$12:$E$18,3,FALSE)),"--",VLOOKUP(C15,PCIR!$C$12:$E$18,3,FALSE))</f>
        <v>Bracebridge, P1L 1Y4</v>
      </c>
      <c r="F15" s="55" t="s">
        <v>225</v>
      </c>
      <c r="G15" s="103"/>
    </row>
    <row r="16" spans="1:8" ht="20.100000000000001" customHeight="1" x14ac:dyDescent="0.2">
      <c r="A16" s="103"/>
      <c r="B16" s="14"/>
      <c r="C16" s="12" t="s">
        <v>13</v>
      </c>
      <c r="D16" s="13" t="s">
        <v>9</v>
      </c>
      <c r="E16" s="72" t="str">
        <f>IF(ISBLANK(VLOOKUP(C16,PCIR!$C$12:$E$18,3,FALSE)),"--",VLOOKUP(C16,PCIR!$C$12:$E$18,3,FALSE))</f>
        <v>705-645-4667</v>
      </c>
      <c r="F16" s="55" t="s">
        <v>226</v>
      </c>
      <c r="G16" s="103"/>
    </row>
    <row r="17" spans="1:16384" ht="20.100000000000001" customHeight="1" x14ac:dyDescent="0.2">
      <c r="A17" s="103"/>
      <c r="B17" s="14"/>
      <c r="C17" s="12" t="s">
        <v>14</v>
      </c>
      <c r="D17" s="13" t="s">
        <v>9</v>
      </c>
      <c r="E17" s="72" t="str">
        <f>IF(ISBLANK(VLOOKUP(C17,PCIR!$C$12:$E$18,3,FALSE)),"--",VLOOKUP(C17,PCIR!$C$12:$E$18,3,FALSE))</f>
        <v>705-645-2670</v>
      </c>
      <c r="F17" s="55" t="s">
        <v>225</v>
      </c>
      <c r="G17" s="103"/>
    </row>
    <row r="18" spans="1:16384" ht="20.100000000000001" customHeight="1" x14ac:dyDescent="0.2">
      <c r="A18" s="103"/>
      <c r="B18" s="20"/>
      <c r="C18" s="12" t="s">
        <v>15</v>
      </c>
      <c r="D18" s="13" t="s">
        <v>9</v>
      </c>
      <c r="E18" s="72" t="str">
        <f>IF(ISBLANK(VLOOKUP(C18,PCIR!$C$12:$E$18,3,FALSE)),"--",VLOOKUP(C18,PCIR!$C$12:$E$18,3,FALSE))</f>
        <v>engineering@lakelandpower.on.ca</v>
      </c>
      <c r="F18" s="55" t="s">
        <v>225</v>
      </c>
      <c r="G18" s="103"/>
    </row>
    <row r="19" spans="1:16384" ht="20.100000000000001" customHeight="1" x14ac:dyDescent="0.2">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00000000000001" customHeight="1" x14ac:dyDescent="0.2">
      <c r="A20" s="103"/>
      <c r="B20" s="35" t="s">
        <v>46</v>
      </c>
      <c r="C20" s="33"/>
      <c r="D20" s="34"/>
      <c r="E20" s="34"/>
      <c r="F20" s="33"/>
      <c r="G20" s="103"/>
    </row>
    <row r="21" spans="1:16384" ht="20.100000000000001" customHeight="1" x14ac:dyDescent="0.2">
      <c r="A21" s="103"/>
      <c r="B21" s="17">
        <v>3.01</v>
      </c>
      <c r="C21" s="18" t="s">
        <v>52</v>
      </c>
      <c r="D21" s="11"/>
      <c r="E21" s="52"/>
      <c r="F21" s="55"/>
      <c r="G21" s="103"/>
    </row>
    <row r="22" spans="1:16384" ht="20.100000000000001" customHeight="1" x14ac:dyDescent="0.2">
      <c r="A22" s="103"/>
      <c r="B22" s="23"/>
      <c r="C22" s="10" t="s">
        <v>47</v>
      </c>
      <c r="D22" s="11" t="s">
        <v>9</v>
      </c>
      <c r="E22" s="65"/>
      <c r="F22" s="55" t="s">
        <v>227</v>
      </c>
      <c r="G22" s="103"/>
    </row>
    <row r="23" spans="1:16384" ht="20.100000000000001" customHeight="1" x14ac:dyDescent="0.2">
      <c r="A23" s="103"/>
      <c r="B23" s="14"/>
      <c r="C23" s="10" t="s">
        <v>48</v>
      </c>
      <c r="D23" s="11" t="s">
        <v>9</v>
      </c>
      <c r="E23" s="72" t="str">
        <f>IF(ISBLANK(PCIR!E22),"--",PCIR!E22)</f>
        <v>--</v>
      </c>
      <c r="F23" s="55" t="s">
        <v>196</v>
      </c>
      <c r="G23" s="103"/>
    </row>
    <row r="24" spans="1:16384" ht="20.100000000000001" customHeight="1" x14ac:dyDescent="0.2">
      <c r="A24" s="103"/>
      <c r="B24" s="14"/>
      <c r="C24" s="10" t="s">
        <v>51</v>
      </c>
      <c r="D24" s="11" t="s">
        <v>64</v>
      </c>
      <c r="E24" s="65"/>
      <c r="F24" s="55" t="s">
        <v>227</v>
      </c>
      <c r="G24" s="103"/>
    </row>
    <row r="25" spans="1:16384" ht="20.100000000000001" customHeight="1" x14ac:dyDescent="0.2">
      <c r="A25" s="103"/>
      <c r="B25" s="17">
        <v>3.02</v>
      </c>
      <c r="C25" s="18" t="s">
        <v>20</v>
      </c>
      <c r="D25" s="11"/>
      <c r="E25" s="52"/>
      <c r="F25" s="55"/>
      <c r="G25" s="103"/>
    </row>
    <row r="26" spans="1:16384" ht="20.100000000000001" customHeight="1" x14ac:dyDescent="0.2">
      <c r="A26" s="103"/>
      <c r="B26" s="14"/>
      <c r="C26" s="12" t="s">
        <v>21</v>
      </c>
      <c r="D26" s="13" t="s">
        <v>9</v>
      </c>
      <c r="E26" s="72" t="str">
        <f>IF(ISBLANK(PCIR!E25),"--",PCIR!E25)</f>
        <v>--</v>
      </c>
      <c r="F26" s="55" t="s">
        <v>196</v>
      </c>
      <c r="G26" s="103"/>
    </row>
    <row r="27" spans="1:16384" ht="20.100000000000001" customHeight="1" x14ac:dyDescent="0.2">
      <c r="A27" s="103"/>
      <c r="B27" s="14"/>
      <c r="C27" s="12" t="s">
        <v>53</v>
      </c>
      <c r="D27" s="13" t="s">
        <v>9</v>
      </c>
      <c r="E27" s="72" t="str">
        <f>IF(ISBLANK(PCIR!E33),"--",PCIR!E33)</f>
        <v>--</v>
      </c>
      <c r="F27" s="55" t="s">
        <v>196</v>
      </c>
      <c r="G27" s="103"/>
    </row>
    <row r="28" spans="1:16384" ht="20.100000000000001" customHeight="1" x14ac:dyDescent="0.2">
      <c r="A28" s="103"/>
      <c r="B28" s="17">
        <v>3.03</v>
      </c>
      <c r="C28" s="18" t="s">
        <v>24</v>
      </c>
      <c r="D28" s="11"/>
      <c r="E28" s="52"/>
      <c r="F28" s="55"/>
      <c r="G28" s="103"/>
    </row>
    <row r="29" spans="1:16384" ht="19.7" customHeight="1" x14ac:dyDescent="0.2">
      <c r="A29" s="103"/>
      <c r="B29" s="14"/>
      <c r="C29" s="83" t="s">
        <v>153</v>
      </c>
      <c r="D29" s="11" t="s">
        <v>23</v>
      </c>
      <c r="E29" s="72" t="str">
        <f>IF(ISBLANK(VLOOKUP(C29,PCIR!$C$37:$E$41,3,FALSE)),"--",VLOOKUP(C29,PCIR!$C$37:$E$41,3,FALSE))</f>
        <v>--</v>
      </c>
      <c r="F29" s="55" t="s">
        <v>196</v>
      </c>
      <c r="G29" s="103"/>
      <c r="H29" s="21"/>
    </row>
    <row r="30" spans="1:16384" ht="19.7" customHeight="1" x14ac:dyDescent="0.2">
      <c r="A30" s="103"/>
      <c r="B30" s="14"/>
      <c r="C30" s="10" t="s">
        <v>168</v>
      </c>
      <c r="D30" s="11"/>
      <c r="E30" s="72" t="str">
        <f>IF(ISBLANK(VLOOKUP(C30,PCIR!$C$37:$E$41,3,FALSE)),"--",VLOOKUP(C30,PCIR!$C$37:$E$41,3,FALSE))</f>
        <v>--</v>
      </c>
      <c r="F30" s="55" t="s">
        <v>196</v>
      </c>
      <c r="G30" s="103"/>
      <c r="H30" s="21"/>
    </row>
    <row r="31" spans="1:16384" ht="19.7" customHeight="1" x14ac:dyDescent="0.2">
      <c r="A31" s="103"/>
      <c r="B31" s="14"/>
      <c r="C31" s="10" t="s">
        <v>169</v>
      </c>
      <c r="D31" s="11" t="s">
        <v>23</v>
      </c>
      <c r="E31" s="72" t="str">
        <f>IF(ISBLANK(VLOOKUP(C31,PCIR!$C$37:$E$41,3,FALSE)),"--",VLOOKUP(C31,PCIR!$C$37:$E$41,3,FALSE))</f>
        <v>--</v>
      </c>
      <c r="F31" s="55" t="s">
        <v>196</v>
      </c>
      <c r="G31" s="103"/>
    </row>
    <row r="32" spans="1:16384" ht="19.7" customHeight="1" x14ac:dyDescent="0.2">
      <c r="A32" s="103"/>
      <c r="B32" s="14"/>
      <c r="C32" s="10" t="s">
        <v>170</v>
      </c>
      <c r="D32" s="11"/>
      <c r="E32" s="72" t="str">
        <f>IF(ISBLANK(VLOOKUP(C32,PCIR!$C$37:$E$41,3,FALSE)),"--",VLOOKUP(C32,PCIR!$C$37:$E$41,3,FALSE))</f>
        <v>--</v>
      </c>
      <c r="F32" s="55" t="s">
        <v>196</v>
      </c>
      <c r="G32" s="103"/>
    </row>
    <row r="33" spans="1:8" ht="19.7" customHeight="1" x14ac:dyDescent="0.2">
      <c r="A33" s="103"/>
      <c r="B33" s="14"/>
      <c r="C33" s="10" t="s">
        <v>171</v>
      </c>
      <c r="D33" s="11"/>
      <c r="E33" s="72" t="str">
        <f>IF(ISBLANK(VLOOKUP(C33,PCIR!$C$37:$E$41,3,FALSE)),"--",VLOOKUP(C33,PCIR!$C$37:$E$41,3,FALSE))</f>
        <v>--</v>
      </c>
      <c r="F33" s="55" t="s">
        <v>196</v>
      </c>
      <c r="G33" s="103"/>
      <c r="H33" s="21"/>
    </row>
    <row r="34" spans="1:8" ht="19.7" customHeight="1" x14ac:dyDescent="0.2">
      <c r="A34" s="103"/>
      <c r="B34" s="19">
        <v>3.04</v>
      </c>
      <c r="C34" s="94" t="s">
        <v>25</v>
      </c>
      <c r="D34" s="17"/>
      <c r="E34" s="53"/>
      <c r="F34" s="56"/>
      <c r="G34" s="103"/>
    </row>
    <row r="35" spans="1:8" ht="19.7" customHeight="1" x14ac:dyDescent="0.2">
      <c r="A35" s="103"/>
      <c r="B35" s="14"/>
      <c r="C35" s="83" t="s">
        <v>26</v>
      </c>
      <c r="D35" s="11" t="s">
        <v>9</v>
      </c>
      <c r="E35" s="72" t="str">
        <f>IF(ISBLANK(VLOOKUP(C35,PCIR!$C$44:$E$50,3,FALSE)),"--",VLOOKUP(C35,PCIR!$C$44:$E$50,3,FALSE))</f>
        <v>--</v>
      </c>
      <c r="F35" s="55" t="s">
        <v>196</v>
      </c>
      <c r="G35" s="103"/>
    </row>
    <row r="36" spans="1:8" ht="19.7" customHeight="1" x14ac:dyDescent="0.2">
      <c r="A36" s="103"/>
      <c r="B36" s="14"/>
      <c r="C36" s="83" t="s">
        <v>27</v>
      </c>
      <c r="D36" s="11" t="s">
        <v>9</v>
      </c>
      <c r="E36" s="72" t="str">
        <f>IF(ISBLANK(VLOOKUP(C36,PCIR!$C$44:$E$50,3,FALSE)),"--",VLOOKUP(C36,PCIR!$C$44:$E$50,3,FALSE))</f>
        <v>--</v>
      </c>
      <c r="F36" s="55" t="s">
        <v>196</v>
      </c>
      <c r="G36" s="103"/>
    </row>
    <row r="37" spans="1:8" ht="19.7" customHeight="1" x14ac:dyDescent="0.2">
      <c r="A37" s="103"/>
      <c r="B37" s="14"/>
      <c r="C37" s="83" t="s">
        <v>30</v>
      </c>
      <c r="D37" s="11" t="s">
        <v>9</v>
      </c>
      <c r="E37" s="72" t="str">
        <f>IF(ISBLANK(VLOOKUP(C37,PCIR!$C$44:$E$50,3,FALSE)),"--",VLOOKUP(C37,PCIR!$C$44:$E$50,3,FALSE))</f>
        <v>--</v>
      </c>
      <c r="F37" s="55" t="s">
        <v>196</v>
      </c>
      <c r="G37" s="103"/>
    </row>
    <row r="38" spans="1:8" ht="19.7" customHeight="1" x14ac:dyDescent="0.2">
      <c r="A38" s="103"/>
      <c r="B38" s="14"/>
      <c r="C38" s="83" t="s">
        <v>72</v>
      </c>
      <c r="D38" s="11" t="s">
        <v>9</v>
      </c>
      <c r="E38" s="72" t="str">
        <f>IF(ISBLANK(VLOOKUP(C38,PCIR!$C$44:$E$50,3,FALSE)),"--",VLOOKUP(C38,PCIR!$C$44:$E$50,3,FALSE))</f>
        <v>--</v>
      </c>
      <c r="F38" s="55" t="s">
        <v>196</v>
      </c>
      <c r="G38" s="103"/>
    </row>
    <row r="39" spans="1:8" ht="19.7" customHeight="1" x14ac:dyDescent="0.2">
      <c r="A39" s="103"/>
      <c r="B39" s="14"/>
      <c r="C39" s="83" t="s">
        <v>28</v>
      </c>
      <c r="D39" s="11" t="s">
        <v>9</v>
      </c>
      <c r="E39" s="72" t="str">
        <f>IF(ISBLANK(VLOOKUP(C39,PCIR!$C$44:$E$50,3,FALSE)),"--",VLOOKUP(C39,PCIR!$C$44:$E$50,3,FALSE))</f>
        <v>--</v>
      </c>
      <c r="F39" s="55" t="s">
        <v>196</v>
      </c>
      <c r="G39" s="103"/>
    </row>
    <row r="40" spans="1:8" ht="19.7" customHeight="1" x14ac:dyDescent="0.2">
      <c r="A40" s="103"/>
      <c r="B40" s="14"/>
      <c r="C40" s="83" t="s">
        <v>145</v>
      </c>
      <c r="D40" s="11" t="s">
        <v>9</v>
      </c>
      <c r="E40" s="72" t="str">
        <f>IF(ISBLANK(VLOOKUP(C40,PCIR!$C$44:$E$50,3,FALSE)),"--",VLOOKUP(C40,PCIR!$C$44:$E$50,3,FALSE))</f>
        <v>--</v>
      </c>
      <c r="F40" s="55" t="s">
        <v>196</v>
      </c>
      <c r="G40" s="103"/>
    </row>
    <row r="41" spans="1:8" ht="19.7" customHeight="1" x14ac:dyDescent="0.2">
      <c r="A41" s="103"/>
      <c r="B41" s="14"/>
      <c r="C41" s="10" t="s">
        <v>29</v>
      </c>
      <c r="D41" s="11" t="s">
        <v>65</v>
      </c>
      <c r="E41" s="72" t="str">
        <f>IF(ISBLANK(VLOOKUP(C41,PCIR!$C$44:$E$50,3,FALSE)),"--",VLOOKUP(C41,PCIR!$C$44:$E$50,3,FALSE))</f>
        <v>--</v>
      </c>
      <c r="F41" s="55" t="s">
        <v>196</v>
      </c>
      <c r="G41" s="103"/>
    </row>
    <row r="42" spans="1:8" ht="20.100000000000001" customHeight="1" x14ac:dyDescent="0.2">
      <c r="A42" s="103"/>
      <c r="B42" s="19">
        <v>3.05</v>
      </c>
      <c r="C42" s="18" t="s">
        <v>6</v>
      </c>
      <c r="D42" s="11"/>
      <c r="E42" s="52"/>
      <c r="F42" s="55"/>
      <c r="G42" s="103"/>
    </row>
    <row r="43" spans="1:8" ht="20.100000000000001" customHeight="1" x14ac:dyDescent="0.2">
      <c r="A43" s="103"/>
      <c r="B43" s="14"/>
      <c r="C43" s="12" t="s">
        <v>34</v>
      </c>
      <c r="D43" s="13" t="s">
        <v>9</v>
      </c>
      <c r="E43" s="72" t="str">
        <f>IF(ISBLANK(VLOOKUP(C43,PCIR!$C$57:$E$60,3,FALSE)),"--",VLOOKUP(C43,PCIR!$C$57:$E$60,3,FALSE))</f>
        <v>--</v>
      </c>
      <c r="F43" s="55" t="s">
        <v>196</v>
      </c>
      <c r="G43" s="103"/>
    </row>
    <row r="44" spans="1:8" ht="20.100000000000001" customHeight="1" x14ac:dyDescent="0.2">
      <c r="A44" s="103"/>
      <c r="B44" s="14"/>
      <c r="C44" s="12" t="s">
        <v>35</v>
      </c>
      <c r="D44" s="13" t="s">
        <v>9</v>
      </c>
      <c r="E44" s="72" t="str">
        <f>IF(ISBLANK(VLOOKUP(C44,PCIR!$C$57:$E$60,3,FALSE)),"--",VLOOKUP(C44,PCIR!$C$57:$E$60,3,FALSE))</f>
        <v>--</v>
      </c>
      <c r="F44" s="55" t="s">
        <v>196</v>
      </c>
      <c r="G44" s="103"/>
    </row>
    <row r="45" spans="1:8" ht="19.7" customHeight="1" x14ac:dyDescent="0.2">
      <c r="A45" s="103"/>
      <c r="B45" s="14"/>
      <c r="C45" s="10" t="s">
        <v>36</v>
      </c>
      <c r="D45" s="11" t="s">
        <v>9</v>
      </c>
      <c r="E45" s="72" t="str">
        <f>IF(ISBLANK(VLOOKUP(C45,PCIR!$C$57:$E$60,3,FALSE)),"--",VLOOKUP(C45,PCIR!$C$57:$E$60,3,FALSE))</f>
        <v>--</v>
      </c>
      <c r="F45" s="55" t="s">
        <v>196</v>
      </c>
      <c r="G45" s="103"/>
    </row>
    <row r="46" spans="1:8" ht="19.7" customHeight="1" x14ac:dyDescent="0.2">
      <c r="A46" s="103"/>
      <c r="B46" s="14"/>
      <c r="C46" s="10" t="s">
        <v>188</v>
      </c>
      <c r="D46" s="11" t="s">
        <v>9</v>
      </c>
      <c r="E46" s="72" t="str">
        <f>IF(ISBLANK(VLOOKUP(C46,PCIR!$C$57:$E$60,3,FALSE)),"--",VLOOKUP(C46,PCIR!$C$57:$E$60,3,FALSE))</f>
        <v>--</v>
      </c>
      <c r="F46" s="55" t="s">
        <v>196</v>
      </c>
      <c r="G46" s="103"/>
    </row>
    <row r="47" spans="1:8" ht="20.100000000000001" customHeight="1" x14ac:dyDescent="0.2">
      <c r="A47" s="100"/>
      <c r="B47" s="17">
        <v>3.06</v>
      </c>
      <c r="C47" s="18" t="s">
        <v>144</v>
      </c>
      <c r="D47" s="11"/>
      <c r="E47" s="52"/>
      <c r="F47" s="55"/>
      <c r="G47" s="103"/>
    </row>
    <row r="48" spans="1:8" ht="19.7" customHeight="1" x14ac:dyDescent="0.2">
      <c r="A48" s="103"/>
      <c r="B48" s="14"/>
      <c r="C48" s="10" t="s">
        <v>142</v>
      </c>
      <c r="D48" s="11" t="str">
        <f>VLOOKUP(C48,PCIR!$C$63:$E$66,2,FALSE)</f>
        <v>kW</v>
      </c>
      <c r="E48" s="72" t="str">
        <f>IF(ISBLANK(VLOOKUP(C48,PCIR!$C$63:$E$66,3,FALSE)),"--",VLOOKUP(C48,PCIR!$C$63:$E$66,3,FALSE))</f>
        <v>--</v>
      </c>
      <c r="F48" s="55" t="s">
        <v>196</v>
      </c>
      <c r="G48" s="100"/>
    </row>
    <row r="49" spans="1:16384" ht="19.7" customHeight="1" x14ac:dyDescent="0.2">
      <c r="A49" s="100"/>
      <c r="B49" s="14"/>
      <c r="C49" s="10" t="s">
        <v>37</v>
      </c>
      <c r="D49" s="11" t="s">
        <v>9</v>
      </c>
      <c r="E49" s="72" t="str">
        <f>IF(ISBLANK(VLOOKUP(C49,PCIR!$C$63:$E$66,3,FALSE)),"--",VLOOKUP(C49,PCIR!$C$63:$E$66,3,FALSE))</f>
        <v>--</v>
      </c>
      <c r="F49" s="55" t="s">
        <v>196</v>
      </c>
      <c r="G49" s="103"/>
    </row>
    <row r="50" spans="1:16384" ht="19.7" customHeight="1" x14ac:dyDescent="0.2">
      <c r="A50" s="103"/>
      <c r="B50" s="14"/>
      <c r="C50" s="10" t="s">
        <v>38</v>
      </c>
      <c r="D50" s="11" t="s">
        <v>9</v>
      </c>
      <c r="E50" s="72" t="str">
        <f>IF(ISBLANK(VLOOKUP(C50,PCIR!$C$63:$E$66,3,FALSE)),"--",VLOOKUP(C50,PCIR!$C$63:$E$66,3,FALSE))</f>
        <v>--</v>
      </c>
      <c r="F50" s="55" t="s">
        <v>196</v>
      </c>
      <c r="G50" s="103"/>
    </row>
    <row r="51" spans="1:16384" ht="19.7" customHeight="1" x14ac:dyDescent="0.2">
      <c r="A51" s="103"/>
      <c r="B51" s="20"/>
      <c r="C51" s="22" t="s">
        <v>39</v>
      </c>
      <c r="D51" s="20" t="s">
        <v>9</v>
      </c>
      <c r="E51" s="72" t="str">
        <f>IF(ISBLANK(VLOOKUP(C51,PCIR!$C$63:$E$66,3,FALSE)),"--",VLOOKUP(C51,PCIR!$C$63:$E$66,3,FALSE))</f>
        <v>--</v>
      </c>
      <c r="F51" s="58" t="s">
        <v>196</v>
      </c>
      <c r="G51" s="103"/>
    </row>
    <row r="52" spans="1:16384" ht="20.100000000000001" customHeight="1" x14ac:dyDescent="0.2">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00000000000001" customHeight="1" x14ac:dyDescent="0.2">
      <c r="A53" s="103"/>
      <c r="B53" s="35" t="s">
        <v>67</v>
      </c>
      <c r="C53" s="33"/>
      <c r="D53" s="34"/>
      <c r="E53" s="54"/>
      <c r="F53" s="33"/>
      <c r="G53" s="103"/>
    </row>
    <row r="54" spans="1:16384" ht="19.7" customHeight="1" x14ac:dyDescent="0.2">
      <c r="A54" s="103"/>
      <c r="B54" s="19">
        <v>4.01</v>
      </c>
      <c r="C54" s="61" t="s">
        <v>68</v>
      </c>
      <c r="D54" s="17"/>
      <c r="E54" s="53"/>
      <c r="F54" s="56"/>
      <c r="G54" s="103"/>
    </row>
    <row r="55" spans="1:16384" ht="24" x14ac:dyDescent="0.2">
      <c r="A55" s="103"/>
      <c r="B55" s="14"/>
      <c r="C55" s="95" t="s">
        <v>203</v>
      </c>
      <c r="D55" s="11" t="s">
        <v>66</v>
      </c>
      <c r="E55" s="65"/>
      <c r="F55" s="105" t="s">
        <v>164</v>
      </c>
      <c r="G55" s="103"/>
      <c r="H55" s="21"/>
    </row>
    <row r="56" spans="1:16384" ht="19.7" customHeight="1" x14ac:dyDescent="0.2">
      <c r="A56" s="103"/>
      <c r="B56" s="14"/>
      <c r="C56" s="95" t="s">
        <v>204</v>
      </c>
      <c r="D56" s="11" t="s">
        <v>136</v>
      </c>
      <c r="E56" s="76"/>
      <c r="F56" s="55" t="s">
        <v>228</v>
      </c>
      <c r="G56" s="103"/>
      <c r="H56" s="21"/>
    </row>
    <row r="57" spans="1:16384" ht="19.7" customHeight="1" x14ac:dyDescent="0.2">
      <c r="A57" s="103"/>
      <c r="B57" s="14"/>
      <c r="C57" s="95" t="s">
        <v>155</v>
      </c>
      <c r="D57" s="11" t="s">
        <v>49</v>
      </c>
      <c r="E57" s="65"/>
      <c r="F57" s="55" t="s">
        <v>9</v>
      </c>
      <c r="G57" s="103"/>
    </row>
    <row r="58" spans="1:16384" ht="20.100000000000001" customHeight="1" x14ac:dyDescent="0.2">
      <c r="A58" s="103"/>
      <c r="B58" s="19"/>
      <c r="C58" s="95" t="s">
        <v>229</v>
      </c>
      <c r="D58" s="11" t="s">
        <v>9</v>
      </c>
      <c r="E58" s="65"/>
      <c r="F58" s="55" t="s">
        <v>70</v>
      </c>
      <c r="G58" s="103"/>
    </row>
    <row r="59" spans="1:16384" ht="20.100000000000001" customHeight="1" x14ac:dyDescent="0.2">
      <c r="A59" s="103"/>
      <c r="B59" s="17">
        <v>4.0199999999999996</v>
      </c>
      <c r="C59" s="18" t="s">
        <v>86</v>
      </c>
      <c r="D59" s="11"/>
      <c r="E59" s="52"/>
      <c r="F59" s="55"/>
      <c r="G59" s="103"/>
    </row>
    <row r="60" spans="1:16384" ht="20.100000000000001" customHeight="1" x14ac:dyDescent="0.2">
      <c r="A60" s="103"/>
      <c r="B60" s="23"/>
      <c r="C60" s="95" t="s">
        <v>221</v>
      </c>
      <c r="D60" s="11" t="s">
        <v>9</v>
      </c>
      <c r="E60" s="72" t="str">
        <f>E12</f>
        <v>Lakeland Power Distribution Ltd.</v>
      </c>
      <c r="F60" s="55" t="s">
        <v>197</v>
      </c>
      <c r="G60" s="103"/>
    </row>
    <row r="61" spans="1:16384" ht="20.100000000000001" customHeight="1" x14ac:dyDescent="0.2">
      <c r="A61" s="103"/>
      <c r="B61" s="14"/>
      <c r="C61" s="59" t="s">
        <v>93</v>
      </c>
      <c r="D61" s="11" t="s">
        <v>9</v>
      </c>
      <c r="E61" s="65"/>
      <c r="F61" s="55" t="s">
        <v>9</v>
      </c>
      <c r="G61" s="103"/>
    </row>
    <row r="62" spans="1:16384" ht="20.100000000000001" customHeight="1" x14ac:dyDescent="0.2">
      <c r="A62" s="103"/>
      <c r="B62" s="14"/>
      <c r="C62" s="60" t="s">
        <v>94</v>
      </c>
      <c r="D62" s="13" t="s">
        <v>9</v>
      </c>
      <c r="E62" s="66"/>
      <c r="F62" s="55" t="s">
        <v>9</v>
      </c>
      <c r="G62" s="103"/>
    </row>
    <row r="63" spans="1:16384" ht="20.100000000000001" customHeight="1" x14ac:dyDescent="0.2">
      <c r="A63" s="103"/>
      <c r="B63" s="14"/>
      <c r="C63" s="60" t="s">
        <v>95</v>
      </c>
      <c r="D63" s="13" t="s">
        <v>49</v>
      </c>
      <c r="E63" s="67"/>
      <c r="F63" s="55" t="s">
        <v>9</v>
      </c>
      <c r="G63" s="103"/>
    </row>
    <row r="64" spans="1:16384" ht="20.100000000000001" customHeight="1" x14ac:dyDescent="0.2">
      <c r="A64" s="103"/>
      <c r="B64" s="17">
        <v>4.03</v>
      </c>
      <c r="C64" s="96" t="s">
        <v>156</v>
      </c>
      <c r="D64" s="11"/>
      <c r="E64" s="52"/>
      <c r="F64" s="55"/>
      <c r="G64" s="103"/>
    </row>
    <row r="65" spans="1:16384" ht="19.7" customHeight="1" x14ac:dyDescent="0.2">
      <c r="A65" s="103"/>
      <c r="B65" s="14"/>
      <c r="C65" s="95" t="s">
        <v>230</v>
      </c>
      <c r="D65" s="11" t="s">
        <v>9</v>
      </c>
      <c r="E65" s="65"/>
      <c r="F65" s="55" t="s">
        <v>9</v>
      </c>
      <c r="G65" s="103"/>
      <c r="H65" s="21"/>
    </row>
    <row r="66" spans="1:16384" ht="19.7" customHeight="1" x14ac:dyDescent="0.2">
      <c r="A66" s="103"/>
      <c r="B66" s="14"/>
      <c r="C66" s="95" t="s">
        <v>89</v>
      </c>
      <c r="D66" s="11" t="s">
        <v>9</v>
      </c>
      <c r="E66" s="65"/>
      <c r="F66" s="55" t="s">
        <v>9</v>
      </c>
      <c r="G66" s="103"/>
    </row>
    <row r="67" spans="1:16384" ht="19.7" customHeight="1" x14ac:dyDescent="0.2">
      <c r="A67" s="103"/>
      <c r="B67" s="14"/>
      <c r="C67" s="95" t="s">
        <v>157</v>
      </c>
      <c r="D67" s="11" t="s">
        <v>9</v>
      </c>
      <c r="E67" s="65"/>
      <c r="F67" s="55" t="s">
        <v>9</v>
      </c>
      <c r="G67" s="103"/>
    </row>
    <row r="68" spans="1:16384" ht="19.7" customHeight="1" x14ac:dyDescent="0.2">
      <c r="A68" s="103"/>
      <c r="B68" s="14"/>
      <c r="C68" s="95" t="s">
        <v>158</v>
      </c>
      <c r="D68" s="11" t="s">
        <v>49</v>
      </c>
      <c r="E68" s="65"/>
      <c r="F68" s="55" t="s">
        <v>9</v>
      </c>
      <c r="G68" s="103"/>
    </row>
    <row r="69" spans="1:16384" ht="20.100000000000001" customHeight="1" x14ac:dyDescent="0.2">
      <c r="A69" s="103"/>
      <c r="B69" s="17">
        <v>4.04</v>
      </c>
      <c r="C69" s="96" t="s">
        <v>87</v>
      </c>
      <c r="D69" s="11"/>
      <c r="E69" s="52"/>
      <c r="F69" s="55"/>
      <c r="G69" s="103"/>
    </row>
    <row r="70" spans="1:16384" ht="19.7" customHeight="1" x14ac:dyDescent="0.2">
      <c r="A70" s="103"/>
      <c r="B70" s="14"/>
      <c r="C70" s="95" t="s">
        <v>90</v>
      </c>
      <c r="D70" s="11" t="s">
        <v>9</v>
      </c>
      <c r="E70" s="65"/>
      <c r="F70" s="55" t="s">
        <v>9</v>
      </c>
      <c r="G70" s="103"/>
    </row>
    <row r="71" spans="1:16384" ht="19.7" customHeight="1" x14ac:dyDescent="0.2">
      <c r="A71" s="103"/>
      <c r="B71" s="14"/>
      <c r="C71" s="95" t="s">
        <v>159</v>
      </c>
      <c r="D71" s="11" t="s">
        <v>9</v>
      </c>
      <c r="E71" s="65"/>
      <c r="F71" s="55" t="s">
        <v>9</v>
      </c>
      <c r="G71" s="103"/>
    </row>
    <row r="72" spans="1:16384" ht="19.7" customHeight="1" x14ac:dyDescent="0.2">
      <c r="A72" s="103"/>
      <c r="B72" s="14"/>
      <c r="C72" s="95" t="s">
        <v>91</v>
      </c>
      <c r="D72" s="11" t="s">
        <v>9</v>
      </c>
      <c r="E72" s="65"/>
      <c r="F72" s="55" t="s">
        <v>9</v>
      </c>
      <c r="G72" s="103"/>
    </row>
    <row r="73" spans="1:16384" ht="19.7" customHeight="1" x14ac:dyDescent="0.2">
      <c r="A73" s="103"/>
      <c r="B73" s="14"/>
      <c r="C73" s="59" t="s">
        <v>92</v>
      </c>
      <c r="D73" s="11" t="s">
        <v>49</v>
      </c>
      <c r="E73" s="65"/>
      <c r="F73" s="55" t="s">
        <v>9</v>
      </c>
      <c r="G73" s="103"/>
    </row>
    <row r="74" spans="1:16384" ht="20.100000000000001" customHeight="1" x14ac:dyDescent="0.2">
      <c r="A74" s="103"/>
      <c r="B74" s="17">
        <v>4.05</v>
      </c>
      <c r="C74" s="18" t="s">
        <v>88</v>
      </c>
      <c r="D74" s="11"/>
      <c r="E74" s="16"/>
      <c r="F74" s="15"/>
      <c r="G74" s="103"/>
    </row>
    <row r="75" spans="1:16384" ht="23.1" customHeight="1" x14ac:dyDescent="0.2">
      <c r="A75" s="103"/>
      <c r="B75" s="23"/>
      <c r="C75" s="122" t="s">
        <v>162</v>
      </c>
      <c r="D75" s="122"/>
      <c r="E75" s="122"/>
      <c r="F75" s="122"/>
      <c r="G75" s="103"/>
    </row>
    <row r="76" spans="1:16384" ht="54.75" customHeight="1" x14ac:dyDescent="0.2">
      <c r="A76" s="103"/>
      <c r="B76" s="107"/>
      <c r="C76" s="117"/>
      <c r="D76" s="118"/>
      <c r="E76" s="118"/>
      <c r="F76" s="119"/>
      <c r="G76" s="103"/>
    </row>
    <row r="77" spans="1:16384" ht="20.100000000000001" customHeight="1" x14ac:dyDescent="0.2">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00000000000001" customHeight="1" x14ac:dyDescent="0.2">
      <c r="A78" s="100"/>
      <c r="B78" s="36" t="s">
        <v>149</v>
      </c>
      <c r="C78" s="37"/>
      <c r="D78" s="38"/>
      <c r="E78" s="38"/>
      <c r="F78" s="37"/>
      <c r="G78" s="100"/>
      <c r="H78" s="21"/>
    </row>
    <row r="79" spans="1:16384" ht="85.35" customHeight="1" x14ac:dyDescent="0.2">
      <c r="A79" s="103"/>
      <c r="B79" s="124" t="s">
        <v>231</v>
      </c>
      <c r="C79" s="124"/>
      <c r="D79" s="124"/>
      <c r="E79" s="124"/>
      <c r="F79" s="124"/>
      <c r="G79" s="103"/>
      <c r="H79" s="21"/>
    </row>
    <row r="80" spans="1:16384" ht="194.1" customHeight="1" x14ac:dyDescent="0.2">
      <c r="A80" s="103"/>
      <c r="B80" s="121" t="s">
        <v>214</v>
      </c>
      <c r="C80" s="121"/>
      <c r="D80" s="121"/>
      <c r="E80" s="121"/>
      <c r="F80" s="121"/>
      <c r="G80" s="103"/>
      <c r="H80" s="21"/>
    </row>
    <row r="81" spans="1:8" ht="20.100000000000001" customHeight="1" x14ac:dyDescent="0.2">
      <c r="A81" s="103"/>
      <c r="B81" s="31" t="s">
        <v>58</v>
      </c>
      <c r="C81" s="32" t="s">
        <v>8</v>
      </c>
      <c r="D81" s="31" t="s">
        <v>59</v>
      </c>
      <c r="E81" s="51" t="s">
        <v>60</v>
      </c>
      <c r="F81" s="51" t="s">
        <v>61</v>
      </c>
      <c r="G81" s="103"/>
    </row>
    <row r="82" spans="1:8" ht="20.100000000000001" customHeight="1" x14ac:dyDescent="0.2">
      <c r="A82" s="103"/>
      <c r="B82" s="17">
        <v>5.01</v>
      </c>
      <c r="C82" s="18" t="s">
        <v>0</v>
      </c>
      <c r="D82" s="11"/>
      <c r="E82" s="52"/>
      <c r="F82" s="57"/>
      <c r="G82" s="103"/>
    </row>
    <row r="83" spans="1:8" ht="20.100000000000001" customHeight="1" x14ac:dyDescent="0.2">
      <c r="A83" s="103"/>
      <c r="B83" s="23"/>
      <c r="C83" s="83" t="s">
        <v>151</v>
      </c>
      <c r="D83" s="11"/>
      <c r="E83" s="52"/>
      <c r="F83" s="57"/>
      <c r="G83" s="103"/>
      <c r="H83" s="21"/>
    </row>
    <row r="84" spans="1:8" ht="20.100000000000001" customHeight="1" x14ac:dyDescent="0.2">
      <c r="A84" s="103"/>
      <c r="B84" s="14"/>
      <c r="C84" s="10" t="s">
        <v>186</v>
      </c>
      <c r="D84" s="78" t="s">
        <v>62</v>
      </c>
      <c r="E84" s="76"/>
      <c r="F84" s="97"/>
      <c r="G84" s="103"/>
      <c r="H84" s="21"/>
    </row>
    <row r="85" spans="1:8" ht="20.100000000000001" customHeight="1" x14ac:dyDescent="0.2">
      <c r="A85" s="103"/>
      <c r="B85" s="14"/>
      <c r="C85" s="12" t="s">
        <v>54</v>
      </c>
      <c r="D85" s="79" t="s">
        <v>62</v>
      </c>
      <c r="E85" s="77"/>
      <c r="F85" s="97"/>
      <c r="G85" s="103"/>
    </row>
    <row r="86" spans="1:8" ht="20.100000000000001" customHeight="1" x14ac:dyDescent="0.2">
      <c r="A86" s="103"/>
      <c r="B86" s="17">
        <v>5.0199999999999996</v>
      </c>
      <c r="C86" s="18" t="s">
        <v>50</v>
      </c>
      <c r="D86" s="11"/>
      <c r="E86" s="52"/>
      <c r="F86" s="55"/>
      <c r="G86" s="103"/>
    </row>
    <row r="87" spans="1:8" ht="107.25" customHeight="1" x14ac:dyDescent="0.2">
      <c r="A87" s="103"/>
      <c r="B87" s="23"/>
      <c r="C87" s="121" t="s">
        <v>232</v>
      </c>
      <c r="D87" s="121"/>
      <c r="E87" s="121"/>
      <c r="F87" s="121"/>
      <c r="G87" s="103"/>
      <c r="H87" s="21"/>
    </row>
    <row r="88" spans="1:8" ht="23.85" customHeight="1" x14ac:dyDescent="0.2">
      <c r="A88" s="103"/>
      <c r="B88" s="23"/>
      <c r="C88" s="12" t="s">
        <v>233</v>
      </c>
      <c r="D88" s="98" t="s">
        <v>136</v>
      </c>
      <c r="E88" s="76"/>
      <c r="F88" s="110" t="s">
        <v>234</v>
      </c>
      <c r="G88" s="103"/>
    </row>
    <row r="89" spans="1:8" ht="20.100000000000001" customHeight="1" x14ac:dyDescent="0.2">
      <c r="A89" s="103"/>
      <c r="B89" s="14"/>
      <c r="C89" s="12" t="s">
        <v>235</v>
      </c>
      <c r="D89" s="78" t="s">
        <v>3</v>
      </c>
      <c r="E89" s="76"/>
      <c r="F89" s="55" t="s">
        <v>9</v>
      </c>
      <c r="G89" s="103"/>
      <c r="H89" s="21"/>
    </row>
    <row r="90" spans="1:8" ht="20.100000000000001" customHeight="1" x14ac:dyDescent="0.2">
      <c r="A90" s="103"/>
      <c r="B90" s="14"/>
      <c r="C90" s="12" t="s">
        <v>147</v>
      </c>
      <c r="D90" s="78" t="s">
        <v>3</v>
      </c>
      <c r="E90" s="76"/>
      <c r="F90" s="55" t="s">
        <v>9</v>
      </c>
      <c r="G90" s="103"/>
      <c r="H90" s="21"/>
    </row>
    <row r="91" spans="1:8" ht="20.100000000000001" customHeight="1" x14ac:dyDescent="0.2">
      <c r="A91" s="103"/>
      <c r="B91" s="14"/>
      <c r="C91" s="12" t="s">
        <v>148</v>
      </c>
      <c r="D91" s="79" t="s">
        <v>1</v>
      </c>
      <c r="E91" s="77"/>
      <c r="F91" s="55" t="s">
        <v>198</v>
      </c>
      <c r="G91" s="103"/>
      <c r="H91" s="21"/>
    </row>
    <row r="92" spans="1:8" ht="20.100000000000001" customHeight="1" x14ac:dyDescent="0.2">
      <c r="A92" s="103"/>
      <c r="B92" s="17">
        <v>5.03</v>
      </c>
      <c r="C92" s="18" t="s">
        <v>2</v>
      </c>
      <c r="D92" s="11"/>
      <c r="E92" s="52"/>
      <c r="F92" s="57"/>
      <c r="G92" s="103"/>
    </row>
    <row r="93" spans="1:8" ht="20.100000000000001" customHeight="1" x14ac:dyDescent="0.2">
      <c r="A93" s="103"/>
      <c r="B93" s="23"/>
      <c r="C93" s="10" t="s">
        <v>166</v>
      </c>
      <c r="D93" s="78" t="s">
        <v>1</v>
      </c>
      <c r="E93" s="76"/>
      <c r="F93" s="55" t="s">
        <v>9</v>
      </c>
      <c r="G93" s="103"/>
      <c r="H93" s="21"/>
    </row>
    <row r="94" spans="1:8" ht="20.100000000000001" customHeight="1" x14ac:dyDescent="0.2">
      <c r="A94" s="103"/>
      <c r="B94" s="14"/>
      <c r="C94" s="10" t="s">
        <v>81</v>
      </c>
      <c r="D94" s="78" t="s">
        <v>1</v>
      </c>
      <c r="E94" s="76"/>
      <c r="F94" s="55" t="s">
        <v>9</v>
      </c>
      <c r="G94" s="103"/>
      <c r="H94" s="21"/>
    </row>
    <row r="95" spans="1:8" ht="20.100000000000001" customHeight="1" x14ac:dyDescent="0.2">
      <c r="A95" s="103"/>
      <c r="B95" s="14"/>
      <c r="C95" s="10" t="s">
        <v>82</v>
      </c>
      <c r="D95" s="78" t="s">
        <v>3</v>
      </c>
      <c r="E95" s="76"/>
      <c r="F95" s="55" t="s">
        <v>9</v>
      </c>
      <c r="G95" s="103"/>
      <c r="H95" s="21"/>
    </row>
    <row r="96" spans="1:8" ht="20.100000000000001" customHeight="1" x14ac:dyDescent="0.2">
      <c r="A96" s="103"/>
      <c r="B96" s="14"/>
      <c r="C96" s="12" t="s">
        <v>83</v>
      </c>
      <c r="D96" s="79" t="s">
        <v>3</v>
      </c>
      <c r="E96" s="77"/>
      <c r="F96" s="55" t="s">
        <v>9</v>
      </c>
      <c r="G96" s="103"/>
      <c r="H96" s="21"/>
    </row>
    <row r="97" spans="1:16384" ht="20.100000000000001" customHeight="1" x14ac:dyDescent="0.2">
      <c r="A97" s="103"/>
      <c r="B97" s="17">
        <v>5.04</v>
      </c>
      <c r="C97" s="18" t="s">
        <v>199</v>
      </c>
      <c r="D97" s="11"/>
      <c r="E97" s="52"/>
      <c r="F97" s="57"/>
      <c r="G97" s="103"/>
    </row>
    <row r="98" spans="1:16384" ht="20.100000000000001" customHeight="1" x14ac:dyDescent="0.2">
      <c r="A98" s="103"/>
      <c r="B98" s="23"/>
      <c r="C98" s="10" t="s">
        <v>167</v>
      </c>
      <c r="D98" s="78" t="s">
        <v>1</v>
      </c>
      <c r="E98" s="76"/>
      <c r="F98" s="55" t="s">
        <v>9</v>
      </c>
      <c r="G98" s="103"/>
      <c r="H98" s="21"/>
    </row>
    <row r="99" spans="1:16384" ht="20.100000000000001" customHeight="1" x14ac:dyDescent="0.2">
      <c r="A99" s="103"/>
      <c r="B99" s="14"/>
      <c r="C99" s="10" t="s">
        <v>55</v>
      </c>
      <c r="D99" s="78" t="s">
        <v>3</v>
      </c>
      <c r="E99" s="76"/>
      <c r="F99" s="55" t="s">
        <v>9</v>
      </c>
      <c r="G99" s="103"/>
      <c r="H99" s="21"/>
    </row>
    <row r="100" spans="1:16384" ht="20.100000000000001" customHeight="1" x14ac:dyDescent="0.2">
      <c r="A100" s="103"/>
      <c r="B100" s="14"/>
      <c r="C100" s="10" t="s">
        <v>56</v>
      </c>
      <c r="D100" s="78" t="s">
        <v>69</v>
      </c>
      <c r="E100" s="76"/>
      <c r="F100" s="55" t="s">
        <v>9</v>
      </c>
      <c r="G100" s="103"/>
      <c r="H100" s="21"/>
    </row>
    <row r="101" spans="1:16384" ht="20.100000000000001" customHeight="1" x14ac:dyDescent="0.2">
      <c r="A101" s="103"/>
      <c r="B101" s="14"/>
      <c r="C101" s="12" t="s">
        <v>57</v>
      </c>
      <c r="D101" s="79" t="s">
        <v>1</v>
      </c>
      <c r="E101" s="77"/>
      <c r="F101" s="55" t="s">
        <v>9</v>
      </c>
      <c r="G101" s="103"/>
      <c r="H101" s="21"/>
    </row>
    <row r="102" spans="1:16384" ht="20.100000000000001" customHeight="1" x14ac:dyDescent="0.2">
      <c r="A102" s="103"/>
      <c r="B102" s="17">
        <v>5.05</v>
      </c>
      <c r="C102" s="18" t="s">
        <v>236</v>
      </c>
      <c r="D102" s="11"/>
      <c r="E102" s="52"/>
      <c r="F102" s="57"/>
      <c r="G102" s="103"/>
    </row>
    <row r="103" spans="1:16384" ht="20.100000000000001" customHeight="1" x14ac:dyDescent="0.2">
      <c r="A103" s="103"/>
      <c r="B103" s="23"/>
      <c r="C103" s="106" t="s">
        <v>237</v>
      </c>
      <c r="D103" s="78" t="s">
        <v>4</v>
      </c>
      <c r="F103" s="55" t="s">
        <v>9</v>
      </c>
      <c r="G103" s="103"/>
    </row>
    <row r="104" spans="1:16384" ht="20.100000000000001" customHeight="1" x14ac:dyDescent="0.2">
      <c r="A104" s="103"/>
      <c r="B104" s="14"/>
      <c r="C104" s="106" t="s">
        <v>238</v>
      </c>
      <c r="D104" s="78" t="s">
        <v>4</v>
      </c>
      <c r="F104" s="55" t="s">
        <v>9</v>
      </c>
      <c r="G104" s="103"/>
    </row>
    <row r="105" spans="1:16384" ht="20.100000000000001" customHeight="1" x14ac:dyDescent="0.2">
      <c r="A105" s="103"/>
      <c r="B105" s="14"/>
      <c r="C105" s="99" t="s">
        <v>239</v>
      </c>
      <c r="D105" s="79" t="s">
        <v>4</v>
      </c>
      <c r="F105" s="55" t="s">
        <v>9</v>
      </c>
      <c r="G105" s="103"/>
    </row>
    <row r="106" spans="1:16384" ht="19.5" customHeight="1" x14ac:dyDescent="0.2">
      <c r="A106" s="103"/>
      <c r="B106" s="17">
        <v>5.0599999999999996</v>
      </c>
      <c r="C106" s="94" t="s">
        <v>240</v>
      </c>
      <c r="D106" s="11"/>
      <c r="E106" s="52"/>
      <c r="F106" s="57"/>
      <c r="G106" s="103"/>
    </row>
    <row r="107" spans="1:16384" ht="88.9" customHeight="1" x14ac:dyDescent="0.2">
      <c r="A107" s="103"/>
      <c r="B107" s="23"/>
      <c r="C107" s="10" t="s">
        <v>85</v>
      </c>
      <c r="D107" s="62" t="s">
        <v>136</v>
      </c>
      <c r="E107" s="68"/>
      <c r="F107" s="55" t="s">
        <v>241</v>
      </c>
      <c r="G107" s="103"/>
      <c r="H107" s="21"/>
    </row>
    <row r="108" spans="1:16384" ht="88.9" customHeight="1" x14ac:dyDescent="0.2">
      <c r="A108" s="103"/>
      <c r="B108" s="19"/>
      <c r="C108" s="12" t="s">
        <v>84</v>
      </c>
      <c r="D108" s="13" t="s">
        <v>136</v>
      </c>
      <c r="E108" s="69"/>
      <c r="F108" s="55" t="s">
        <v>241</v>
      </c>
      <c r="G108" s="103"/>
      <c r="H108" s="21"/>
    </row>
    <row r="109" spans="1:16384" ht="20.100000000000001" customHeight="1" x14ac:dyDescent="0.2">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00000000000001" customHeight="1" x14ac:dyDescent="0.2">
      <c r="A110" s="100"/>
      <c r="B110" s="35" t="s">
        <v>150</v>
      </c>
      <c r="C110" s="33"/>
      <c r="D110" s="34"/>
      <c r="E110" s="34"/>
      <c r="F110" s="33"/>
      <c r="G110" s="100"/>
    </row>
    <row r="111" spans="1:16384" ht="20.100000000000001" customHeight="1" x14ac:dyDescent="0.2">
      <c r="A111" s="103"/>
      <c r="B111" s="17">
        <v>6.01</v>
      </c>
      <c r="C111" s="18" t="s">
        <v>242</v>
      </c>
      <c r="D111" s="11"/>
      <c r="E111" s="16"/>
      <c r="F111" s="15"/>
      <c r="G111" s="103"/>
    </row>
    <row r="112" spans="1:16384" ht="41.45" customHeight="1" x14ac:dyDescent="0.2">
      <c r="A112" s="103"/>
      <c r="B112" s="23"/>
      <c r="C112" s="122" t="s">
        <v>200</v>
      </c>
      <c r="D112" s="122"/>
      <c r="E112" s="122"/>
      <c r="F112" s="122"/>
      <c r="G112" s="103"/>
      <c r="H112" s="21"/>
    </row>
    <row r="113" spans="1:16384" ht="108.75" customHeight="1" x14ac:dyDescent="0.2">
      <c r="A113" s="103"/>
      <c r="B113" s="107"/>
      <c r="C113" s="117"/>
      <c r="D113" s="118"/>
      <c r="E113" s="118"/>
      <c r="F113" s="119"/>
      <c r="G113" s="103"/>
    </row>
    <row r="114" spans="1:16384" ht="20.100000000000001" customHeight="1" x14ac:dyDescent="0.2">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00000000000001" customHeight="1" x14ac:dyDescent="0.2">
      <c r="E115" s="2"/>
      <c r="F115" s="2"/>
    </row>
    <row r="116" spans="1:16384" ht="20.100000000000001" customHeight="1" x14ac:dyDescent="0.2">
      <c r="E116" s="2"/>
      <c r="F116" s="2"/>
    </row>
    <row r="117" spans="1:16384" ht="20.100000000000001" customHeight="1" x14ac:dyDescent="0.2">
      <c r="E117" s="2"/>
      <c r="F117" s="2"/>
    </row>
    <row r="118" spans="1:16384" ht="20.100000000000001" customHeight="1" x14ac:dyDescent="0.2">
      <c r="E118" s="2"/>
      <c r="F118" s="2"/>
    </row>
    <row r="119" spans="1:16384" ht="20.100000000000001" customHeight="1" x14ac:dyDescent="0.2">
      <c r="E119" s="2"/>
      <c r="F119" s="2"/>
    </row>
    <row r="120" spans="1:16384" ht="20.100000000000001" customHeight="1" x14ac:dyDescent="0.2">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G29" sqref="G29"/>
    </sheetView>
  </sheetViews>
  <sheetFormatPr defaultRowHeight="14.25" x14ac:dyDescent="0.2"/>
  <cols>
    <col min="2" max="2" width="22.5" customWidth="1"/>
  </cols>
  <sheetData>
    <row r="1" spans="1:25" ht="15" x14ac:dyDescent="0.2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2">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2">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2">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2">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2">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2">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2">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2">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2">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2">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2">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
      <c r="A18" s="63" t="s">
        <v>118</v>
      </c>
      <c r="B18" s="63"/>
      <c r="C18" s="63"/>
      <c r="D18" s="63" t="s">
        <v>120</v>
      </c>
      <c r="E18" s="63"/>
      <c r="F18" s="63"/>
      <c r="G18" s="63"/>
      <c r="H18" s="63"/>
      <c r="I18" s="63" t="s">
        <v>140</v>
      </c>
      <c r="J18" s="63"/>
      <c r="K18" s="63"/>
      <c r="L18" s="63"/>
      <c r="M18" s="63"/>
      <c r="N18" s="63" t="s">
        <v>243</v>
      </c>
      <c r="O18" s="63"/>
      <c r="P18" s="63"/>
      <c r="Q18" s="63"/>
      <c r="R18" s="63" t="s">
        <v>183</v>
      </c>
      <c r="S18" s="63"/>
      <c r="T18" s="63"/>
      <c r="U18" s="63"/>
      <c r="V18" s="63"/>
      <c r="W18" s="63"/>
      <c r="X18" s="63"/>
      <c r="Y18" s="63"/>
    </row>
    <row r="19" spans="1:25" x14ac:dyDescent="0.2">
      <c r="A19" s="63" t="s">
        <v>134</v>
      </c>
      <c r="B19" s="63"/>
      <c r="C19" s="63"/>
      <c r="D19" s="63" t="s">
        <v>135</v>
      </c>
      <c r="E19" s="63"/>
      <c r="F19" s="63"/>
      <c r="G19" s="63"/>
      <c r="H19" s="63"/>
      <c r="I19" s="63" t="s">
        <v>141</v>
      </c>
      <c r="J19" s="63"/>
      <c r="K19" s="63"/>
      <c r="L19" s="63"/>
      <c r="M19" s="63"/>
      <c r="N19" s="63" t="s">
        <v>141</v>
      </c>
      <c r="O19" s="63"/>
      <c r="P19" s="63"/>
      <c r="Q19" s="63"/>
      <c r="R19" s="63" t="s">
        <v>244</v>
      </c>
      <c r="S19" s="63"/>
      <c r="T19" s="63"/>
      <c r="U19" s="63"/>
      <c r="V19" s="63"/>
      <c r="W19" s="63"/>
      <c r="X19" s="63"/>
      <c r="Y19" s="63"/>
    </row>
    <row r="20" spans="1:25" x14ac:dyDescent="0.2">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2">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2">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2">
      <c r="A25" s="63" t="s">
        <v>244</v>
      </c>
      <c r="B25" s="63"/>
      <c r="C25" s="63"/>
      <c r="D25" s="63" t="s">
        <v>244</v>
      </c>
      <c r="E25" s="63"/>
      <c r="F25" s="63"/>
      <c r="G25" s="63" t="s">
        <v>244</v>
      </c>
      <c r="H25" s="63"/>
      <c r="I25" s="63" t="s">
        <v>244</v>
      </c>
      <c r="J25" s="63"/>
      <c r="K25" s="63"/>
      <c r="L25" s="63"/>
      <c r="M25" s="63"/>
      <c r="N25" s="63"/>
      <c r="O25" s="63"/>
      <c r="P25" s="63"/>
      <c r="Q25" s="63" t="s">
        <v>60</v>
      </c>
      <c r="R25" s="63"/>
      <c r="S25" s="63"/>
      <c r="T25" s="63"/>
      <c r="U25" s="63"/>
      <c r="V25" s="63"/>
      <c r="W25" s="63"/>
      <c r="X25" s="63"/>
      <c r="Y25" s="63"/>
    </row>
    <row r="26" spans="1:25" x14ac:dyDescent="0.2">
      <c r="A26" s="63" t="s">
        <v>245</v>
      </c>
      <c r="B26" s="63"/>
      <c r="C26" s="63"/>
      <c r="D26" s="63" t="s">
        <v>123</v>
      </c>
      <c r="E26" s="63"/>
      <c r="F26" s="63"/>
      <c r="G26" s="63" t="s">
        <v>111</v>
      </c>
      <c r="H26" s="63"/>
      <c r="I26" s="63" t="s">
        <v>211</v>
      </c>
      <c r="J26" s="63"/>
      <c r="K26" s="63"/>
      <c r="L26" s="63"/>
      <c r="M26" s="63"/>
      <c r="N26" s="63"/>
      <c r="O26" s="63"/>
      <c r="P26" s="63"/>
      <c r="Q26" s="63" t="s">
        <v>244</v>
      </c>
      <c r="R26" s="63"/>
      <c r="S26" s="63"/>
      <c r="T26" s="63"/>
      <c r="U26" s="63"/>
      <c r="V26" s="63"/>
      <c r="W26" s="63"/>
      <c r="X26" s="63"/>
      <c r="Y26" s="63"/>
    </row>
    <row r="27" spans="1:25" x14ac:dyDescent="0.2">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2">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2">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2">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2">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2">
      <c r="A33" s="63" t="s">
        <v>244</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2">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2">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2">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2">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2">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2023-08-09T18:47:33Z</dcterms:modified>
</cp:coreProperties>
</file>